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5_North_Rd_(South_Of_A36_Warminster_Rd)/"/>
    </mc:Choice>
  </mc:AlternateContent>
  <xr:revisionPtr revIDLastSave="1578" documentId="13_ncr:40009_{D6585770-5E28-4F52-A5B6-BE76C382A998}" xr6:coauthVersionLast="47" xr6:coauthVersionMax="47" xr10:uidLastSave="{B579F4E9-83EB-4A70-B2AE-E1179A929ADE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<sst xmlns="http://schemas.openxmlformats.org/spreadsheetml/2006/main" count="28094" uniqueCount="674">
  <si>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</si>
  <si>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</si>
  <si>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</si>
  <si>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</si>
  <si>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</si>
  <si>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</si>
  <si>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</si>
  <si>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</si>
  <si>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</si>
  <si>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</si>
  <si>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</si>
  <si>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</si>
  <si>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</si>
  <si>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</si>
  <si>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</si>
  <si>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</si>
  <si>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</si>
  <si>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</si>
  <si>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</si>
  <si>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</si>
  <si>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</si>
  <si>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</si>
  <si>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</si>
  <si>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</si>
  <si>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</si>
  <si>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</si>
  <si>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</si>
  <si>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</si>
  <si>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</si>
  <si>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</si>
  <si>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</si>
  <si>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</si>
  <si>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</si>
  <si>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</si>
  <si>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</si>
  <si>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</si>
  <si>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</si>
  <si>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</si>
  <si>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</si>
  <si>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</si>
  <si>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</si>
  <si>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</si>
  <si>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</si>
  <si>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</si>
  <si>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</si>
  <si>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</si>
  <si>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</si>
  <si>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</si>
  <si>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</si>
  <si>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</si>
  <si>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</si>
  <si>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</si>
  <si>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</si>
  <si>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</si>
  <si>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</si>
  <si>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</si>
  <si>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</si>
  <si>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</si>
  <si>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</si>
  <si>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</si>
  <si>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</si>
  <si>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</si>
  <si>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</si>
  <si>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</si>
  <si>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</si>
  <si>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</si>
  <si>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</si>
  <si>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</si>
  <si>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</si>
  <si>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</si>
  <si>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</si>
  <si>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</si>
  <si>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</si>
  <si>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</si>
  <si>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</si>
  <si>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</si>
  <si>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</si>
  <si>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</si>
  <si>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</si>
  <si>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</si>
  <si>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</si>
  <si>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</si>
  <si>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</si>
  <si>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</si>
  <si>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</si>
  <si>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</si>
  <si>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</si>
  <si>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</si>
  <si>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</si>
  <si>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</si>
  <si>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</si>
  <si>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</si>
  <si>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</si>
  <si>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</si>
  <si>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</si>
  <si>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</si>
  <si>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</si>
  <si>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</si>
  <si>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</si>
  <si>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</si>
  <si>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</si>
  <si>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</si>
  <si>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</si>
  <si>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</si>
  <si>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</si>
  <si>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</si>
  <si>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</si>
  <si>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</si>
  <si>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</si>
  <si>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</si>
  <si>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</si>
  <si>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</si>
  <si>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</si>
  <si>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</si>
  <si>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</si>
  <si>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</si>
  <si>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</si>
  <si>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</si>
  <si>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</si>
  <si>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</si>
  <si>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</si>
  <si>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</si>
  <si>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</si>
  <si>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</si>
  <si>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</si>
  <si>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</si>
  <si>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</si>
  <si>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</si>
  <si>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</si>
  <si>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</si>
  <si>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</si>
  <si>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</si>
  <si>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</si>
  <si>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</si>
  <si>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</si>
  <si>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</si>
  <si>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</si>
  <si>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</si>
  <si>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</si>
  <si>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</si>
  <si>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</si>
  <si>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</si>
  <si>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</si>
  <si>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</si>
  <si>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</si>
  <si>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</si>
  <si>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</si>
  <si>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</si>
  <si>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</si>
  <si>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</si>
  <si>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</si>
  <si>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</si>
  <si>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</si>
  <si>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</si>
  <si>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</si>
  <si>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</si>
  <si>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</si>
  <si>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</si>
  <si>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</si>
  <si>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</si>
  <si>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</si>
  <si>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</si>
  <si>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</si>
  <si>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</si>
  <si>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</si>
  <si>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</si>
  <si>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</si>
  <si>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</si>
  <si>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</si>
  <si>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</si>
  <si>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</si>
  <si>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</si>
  <si>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</si>
  <si>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</si>
  <si>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</si>
  <si>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</si>
  <si>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</si>
  <si>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</si>
  <si>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</si>
  <si>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</si>
  <si>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</si>
  <si>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</si>
  <si>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</si>
  <si>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</si>
  <si>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</si>
  <si>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</si>
  <si>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</si>
  <si>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</si>
  <si>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</si>
  <si>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</si>
  <si>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</si>
  <si>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</si>
  <si>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</si>
  <si>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</si>
  <si>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</si>
  <si>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</si>
  <si>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</si>
  <si>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</si>
  <si>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</si>
  <si>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</si>
  <si>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</si>
  <si>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</si>
  <si>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</si>
  <si>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</si>
  <si>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</si>
  <si>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</si>
  <si>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</si>
  <si>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</si>
  <si>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</si>
  <si>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</si>
  <si>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</si>
  <si>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</si>
  <si>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</si>
  <si>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</si>
  <si>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</si>
  <si>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</si>
  <si>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</si>
  <si>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</si>
  <si>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</si>
  <si>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</si>
  <si>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</si>
  <si>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</si>
  <si>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</si>
  <si>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</si>
  <si>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</si>
  <si>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</si>
  <si>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</si>
  <si>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</si>
  <si>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</si>
  <si>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</si>
  <si>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</si>
  <si>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</si>
  <si>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</si>
  <si>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</si>
  <si>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</si>
  <si>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</si>
  <si>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</si>
  <si>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</si>
  <si>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</si>
  <si>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</si>
  <si>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</si>
  <si>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</si>
  <si>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</si>
  <si>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</si>
  <si>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</si>
  <si>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</si>
  <si>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</si>
  <si>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</si>
  <si>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</si>
  <si>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</si>
  <si>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</si>
  <si>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</si>
  <si>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</si>
  <si>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</si>
  <si>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</si>
  <si>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</si>
  <si>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</si>
  <si>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</si>
  <si>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</si>
  <si>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</si>
  <si>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</si>
  <si>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</si>
  <si>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</si>
  <si>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</si>
  <si>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</si>
  <si>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</si>
  <si>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</si>
  <si>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</si>
  <si>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</si>
  <si>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</si>
  <si>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</si>
  <si>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</si>
  <si>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</si>
  <si>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</si>
  <si>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</si>
  <si>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</si>
  <si>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</si>
  <si>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</si>
  <si>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</si>
  <si>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</si>
  <si>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</si>
  <si>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</si>
  <si>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</si>
  <si>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</si>
  <si>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</si>
  <si>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</si>
  <si>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</si>
  <si>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</si>
  <si>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</si>
  <si>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</si>
  <si>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</si>
  <si>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</si>
  <si>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</si>
  <si>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</si>
  <si>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</si>
  <si>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</si>
  <si>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</si>
  <si>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</si>
  <si>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</si>
  <si>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</si>
  <si>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</si>
  <si>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</si>
  <si>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</si>
  <si>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</si>
  <si>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</si>
  <si>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</si>
  <si>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</si>
  <si>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</si>
  <si>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</si>
  <si>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</si>
  <si>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</si>
  <si>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</si>
  <si>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</si>
  <si>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</si>
  <si>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</si>
  <si>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</si>
  <si>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</si>
  <si>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</si>
  <si>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</si>
  <si>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</si>
  <si>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</si>
  <si>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</si>
  <si>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</si>
  <si>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</si>
  <si>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</si>
  <si>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</si>
  <si>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</si>
  <si>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</si>
  <si>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</si>
  <si>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</si>
  <si>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</si>
  <si>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</si>
  <si>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</si>
  <si>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</si>
  <si>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</si>
  <si>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</si>
  <si>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</si>
  <si>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</si>
  <si>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</si>
  <si>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</si>
  <si>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</si>
  <si>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</si>
  <si>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</si>
  <si>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</si>
  <si>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</si>
  <si>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</si>
  <si>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</si>
  <si>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</si>
  <si>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</si>
  <si>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</si>
  <si>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</si>
  <si>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</si>
  <si>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</si>
  <si>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</si>
  <si>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</si>
  <si>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</si>
  <si>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</si>
  <si>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</si>
  <si>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</si>
  <si>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</si>
  <si>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</si>
  <si>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</si>
  <si>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</si>
  <si>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</si>
  <si>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</si>
  <si>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</si>
  <si>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</si>
  <si>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</si>
  <si>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</si>
  <si>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</si>
  <si>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</si>
  <si>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</si>
  <si>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</si>
  <si>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</si>
  <si>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</si>
  <si>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</si>
  <si>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</si>
  <si>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</si>
  <si>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</si>
  <si>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</si>
  <si>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</si>
  <si>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</si>
  <si>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</si>
  <si>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</si>
  <si>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</si>
  <si>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</si>
  <si>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</si>
  <si>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</si>
  <si>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</si>
  <si>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</si>
  <si>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</si>
  <si>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</si>
  <si>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</si>
  <si>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</si>
  <si>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</si>
  <si>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</si>
  <si>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</si>
  <si>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</si>
  <si>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</si>
  <si>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</si>
  <si>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</si>
  <si>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</si>
  <si>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</si>
  <si>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</si>
  <si>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</si>
  <si>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</si>
  <si>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</si>
  <si>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</si>
  <si>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</si>
  <si>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</si>
  <si>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</si>
  <si>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</si>
  <si>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</si>
  <si>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</si>
  <si>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</si>
  <si>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</si>
  <si>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</si>
  <si>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</si>
  <si>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</si>
  <si>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</si>
  <si>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</si>
  <si>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</si>
  <si>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</si>
  <si>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</si>
  <si>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</si>
  <si>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</si>
  <si>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</si>
  <si>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</si>
  <si>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</si>
  <si>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</si>
  <si>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</si>
  <si>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</si>
  <si>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</si>
  <si>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</si>
  <si>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</si>
  <si>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</si>
  <si>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</si>
  <si>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</si>
  <si>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</si>
  <si>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</si>
  <si>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</si>
  <si>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</si>
  <si>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</si>
  <si>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</si>
  <si>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</si>
  <si>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</si>
  <si>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</si>
  <si>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</si>
  <si>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</si>
  <si>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</si>
  <si>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</si>
  <si>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</si>
  <si>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</si>
  <si>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</si>
  <si>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</si>
  <si>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</si>
  <si>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</si>
  <si>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</si>
  <si>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</si>
  <si>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</si>
  <si>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</si>
  <si>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</si>
  <si>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</si>
  <si>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</si>
  <si>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</si>
  <si>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</si>
  <si>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</si>
  <si>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</si>
  <si>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</si>
  <si>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</si>
  <si>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</si>
  <si>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</si>
  <si>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</si>
  <si>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</si>
  <si>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</si>
  <si>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</si>
  <si>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</si>
  <si>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</si>
  <si>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</si>
  <si>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</si>
  <si>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</si>
  <si>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</si>
  <si>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</si>
  <si>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</si>
  <si>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</si>
  <si>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</si>
  <si>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</si>
  <si>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</si>
  <si>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</si>
  <si>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</si>
  <si>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</si>
  <si>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</si>
  <si>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</si>
  <si>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</si>
  <si>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</si>
  <si>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</si>
  <si>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</si>
  <si>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</si>
  <si>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</si>
  <si>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</si>
  <si>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</si>
  <si>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</si>
  <si>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</si>
  <si>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</si>
  <si>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</si>
  <si>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</si>
  <si>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</si>
  <si>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</si>
  <si>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</si>
  <si>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</si>
  <si>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</si>
  <si>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</si>
  <si>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</si>
  <si>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</si>
  <si>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</si>
  <si>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</si>
  <si>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</si>
  <si>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</si>
  <si>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</si>
  <si>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</si>
  <si>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</si>
  <si>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</si>
  <si>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</si>
  <si>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</si>
  <si>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</si>
  <si>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</si>
  <si>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</si>
  <si>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</si>
  <si>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</si>
  <si>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</si>
  <si>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</si>
  <si>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</si>
  <si>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</si>
  <si>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</si>
  <si>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</si>
  <si>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</si>
  <si>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</si>
  <si>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</si>
  <si>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</si>
  <si>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</si>
  <si>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</si>
  <si>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</si>
  <si>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</si>
  <si>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</si>
  <si>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</si>
  <si>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</si>
  <si>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</si>
  <si>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</si>
  <si>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</si>
  <si>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</si>
  <si>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</si>
  <si>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</si>
  <si>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</si>
  <si>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</si>
  <si>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</si>
  <si>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</si>
  <si>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</si>
  <si>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</si>
  <si>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</si>
  <si>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</si>
  <si>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</si>
  <si>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</si>
  <si>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</si>
  <si>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</si>
  <si>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</si>
  <si>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</si>
  <si>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</si>
  <si>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</si>
  <si>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</si>
  <si>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</si>
  <si>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</si>
  <si>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</si>
  <si>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</si>
  <si>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</si>
  <si>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9.2</t>
  </si>
  <si>
    <t>33.6</t>
  </si>
  <si>
    <t>11.6</t>
  </si>
  <si>
    <t>10.7</t>
  </si>
  <si>
    <t>8.9</t>
  </si>
  <si>
    <t>7.5</t>
  </si>
  <si>
    <t>9.0</t>
  </si>
  <si>
    <t>14.9</t>
  </si>
  <si>
    <t>12.0</t>
  </si>
  <si>
    <t>8.3</t>
  </si>
  <si>
    <t>7.0</t>
  </si>
  <si>
    <t>31.3</t>
  </si>
  <si>
    <t>10.5</t>
  </si>
  <si>
    <t>12.2</t>
  </si>
  <si>
    <t>8 - East bound A]B, West bound B]A.</t>
  </si>
  <si>
    <t>2021-10-09T00:00:00</t>
  </si>
  <si>
    <t>09 October 2021</t>
  </si>
  <si>
    <t>E</t>
  </si>
  <si>
    <t>W</t>
  </si>
  <si>
    <t>32.4</t>
  </si>
  <si>
    <t>29.0</t>
  </si>
  <si>
    <t>8.4</t>
  </si>
  <si>
    <t>33.9</t>
  </si>
  <si>
    <t>10.3</t>
  </si>
  <si>
    <t>10.8</t>
  </si>
  <si>
    <t>8.7</t>
  </si>
  <si>
    <t>27.0</t>
  </si>
  <si>
    <t>10.1</t>
  </si>
  <si>
    <t>14.2</t>
  </si>
  <si>
    <t>31.5</t>
  </si>
  <si>
    <t>10.6</t>
  </si>
  <si>
    <t>10 October 2021</t>
  </si>
  <si>
    <t>33.2</t>
  </si>
  <si>
    <t>30.9</t>
  </si>
  <si>
    <t>29.6</t>
  </si>
  <si>
    <t>10.4</t>
  </si>
  <si>
    <t>11.4</t>
  </si>
  <si>
    <t>9.8</t>
  </si>
  <si>
    <t>11 October 2021</t>
  </si>
  <si>
    <t>6.8</t>
  </si>
  <si>
    <t>9.1</t>
  </si>
  <si>
    <t>12 October 2021</t>
  </si>
  <si>
    <t>30.4</t>
  </si>
  <si>
    <t>32.2</t>
  </si>
  <si>
    <t>11.8</t>
  </si>
  <si>
    <t>9.3</t>
  </si>
  <si>
    <t>8.8</t>
  </si>
  <si>
    <t>30.3</t>
  </si>
  <si>
    <t>13 October 2021</t>
  </si>
  <si>
    <t>6.1</t>
  </si>
  <si>
    <t>14 October 2021</t>
  </si>
  <si>
    <t>34.1</t>
  </si>
  <si>
    <t>15 October 2021</t>
  </si>
  <si>
    <t>33.5</t>
  </si>
  <si>
    <t>7.1</t>
  </si>
  <si>
    <t>8.2</t>
  </si>
  <si>
    <t>34.2</t>
  </si>
  <si>
    <t>CustomList-110</t>
  </si>
  <si>
    <t>2021-11-02T13:29:13</t>
  </si>
  <si>
    <t>0178-025</t>
  </si>
  <si>
    <t>North Rd</t>
  </si>
  <si>
    <t>C:\Users\garet\OneDrive\2 Projects - See External Drive\0178 - Bath and NE Somerset - ATC's\0178-025_North_Rd_(South_Of_A36_Warminster_Rd)\0178-025 0 2021-10-26 2111.EC0</t>
  </si>
  <si>
    <t>2021-10-01T12:46:49</t>
  </si>
  <si>
    <t>2021-10-26T21:10:49</t>
  </si>
  <si>
    <t xml:space="preserve">40 MC5900 80 00 0f a8 a8  ? VE78NGVS MC5900-X13 (c)MetroCount 09Nov16 </t>
  </si>
  <si>
    <t>6.3</t>
  </si>
  <si>
    <t>7.7</t>
  </si>
  <si>
    <t>32.0</t>
  </si>
  <si>
    <t>8.1</t>
  </si>
  <si>
    <t>7.8</t>
  </si>
  <si>
    <t>6.2</t>
  </si>
  <si>
    <t>6.4</t>
  </si>
  <si>
    <t>9.4</t>
  </si>
  <si>
    <t>5.2</t>
  </si>
  <si>
    <t>6.7</t>
  </si>
  <si>
    <t>7.6</t>
  </si>
  <si>
    <t>7.4</t>
  </si>
  <si>
    <t>6.9</t>
  </si>
  <si>
    <t>9.7</t>
  </si>
  <si>
    <t>6.5</t>
  </si>
  <si>
    <t>6.0</t>
  </si>
  <si>
    <t>11.5</t>
  </si>
  <si>
    <t>6.6</t>
  </si>
  <si>
    <t>7.3</t>
  </si>
  <si>
    <t>9.5</t>
  </si>
  <si>
    <t>31.2</t>
  </si>
  <si>
    <t>4.9</t>
  </si>
  <si>
    <t>5.8</t>
  </si>
  <si>
    <t>5.7</t>
  </si>
  <si>
    <t>7.2</t>
  </si>
  <si>
    <t>36.5</t>
  </si>
  <si>
    <t>34.8</t>
  </si>
  <si>
    <t>5.5</t>
  </si>
  <si>
    <t>32.9</t>
  </si>
  <si>
    <t>32.5</t>
  </si>
  <si>
    <t>4.8</t>
  </si>
  <si>
    <t>5.6</t>
  </si>
  <si>
    <t>5.9</t>
  </si>
  <si>
    <t>51.38668,-2.34498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</si>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</sst>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912</c:v>
                </c:pt>
                <c:pt idx="1">
                  <c:v>761</c:v>
                </c:pt>
                <c:pt idx="2">
                  <c:v>1514</c:v>
                </c:pt>
                <c:pt idx="3">
                  <c:v>1542</c:v>
                </c:pt>
                <c:pt idx="4">
                  <c:v>1568</c:v>
                </c:pt>
                <c:pt idx="5">
                  <c:v>1630</c:v>
                </c:pt>
                <c:pt idx="6">
                  <c:v>1555</c:v>
                </c:pt>
                <c:pt idx="7" formatCode="0.0">
                  <c:v>1561.8</c:v>
                </c:pt>
                <c:pt idx="8" formatCode="0.0">
                  <c:v>1354.5714285714287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layout>
        <c:manualLayout>
          <c:xMode val="edge"/>
          <c:yMode val="edge"/>
          <c:x val="0.15278630422154796"/>
          <c:y val="4.6715343809691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1134</c:v>
                </c:pt>
                <c:pt idx="1">
                  <c:v>855</c:v>
                </c:pt>
                <c:pt idx="2">
                  <c:v>1719</c:v>
                </c:pt>
                <c:pt idx="3">
                  <c:v>1827</c:v>
                </c:pt>
                <c:pt idx="4">
                  <c:v>1897</c:v>
                </c:pt>
                <c:pt idx="5">
                  <c:v>1945</c:v>
                </c:pt>
                <c:pt idx="6">
                  <c:v>1872</c:v>
                </c:pt>
                <c:pt idx="7" formatCode="0.0">
                  <c:v>1852</c:v>
                </c:pt>
                <c:pt idx="8" formatCode="0.0">
                  <c:v>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2046</c:v>
                </c:pt>
                <c:pt idx="1">
                  <c:v>1616</c:v>
                </c:pt>
                <c:pt idx="2">
                  <c:v>3233</c:v>
                </c:pt>
                <c:pt idx="3">
                  <c:v>3369</c:v>
                </c:pt>
                <c:pt idx="4">
                  <c:v>3465</c:v>
                </c:pt>
                <c:pt idx="5">
                  <c:v>3575</c:v>
                </c:pt>
                <c:pt idx="6">
                  <c:v>3427</c:v>
                </c:pt>
                <c:pt idx="7" formatCode="0.0">
                  <c:v>3413.8</c:v>
                </c:pt>
                <c:pt idx="8" formatCode="0.0">
                  <c:v>2961.5714285714284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6.0875018088852442E-2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0.88138536491245001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2.7495055713665523E-3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4.5583908156866526E-2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5.6437219622787133E-3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2.7977425112150887E-3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1.4471081954560802E-4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3.3765857893975205E-4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4.823693984853601E-5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3.8589551878828808E-4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4.823693984853601E-5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8</c:v>
                </c:pt>
                <c:pt idx="29">
                  <c:v>4</c:v>
                </c:pt>
                <c:pt idx="30">
                  <c:v>10</c:v>
                </c:pt>
                <c:pt idx="31">
                  <c:v>14</c:v>
                </c:pt>
                <c:pt idx="32">
                  <c:v>12</c:v>
                </c:pt>
                <c:pt idx="33">
                  <c:v>17</c:v>
                </c:pt>
                <c:pt idx="34">
                  <c:v>74</c:v>
                </c:pt>
                <c:pt idx="35">
                  <c:v>53</c:v>
                </c:pt>
                <c:pt idx="36">
                  <c:v>33</c:v>
                </c:pt>
                <c:pt idx="37">
                  <c:v>28</c:v>
                </c:pt>
                <c:pt idx="38">
                  <c:v>48</c:v>
                </c:pt>
                <c:pt idx="39">
                  <c:v>35</c:v>
                </c:pt>
                <c:pt idx="40">
                  <c:v>56</c:v>
                </c:pt>
                <c:pt idx="41">
                  <c:v>25</c:v>
                </c:pt>
                <c:pt idx="42">
                  <c:v>48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44</c:v>
                </c:pt>
                <c:pt idx="47">
                  <c:v>49</c:v>
                </c:pt>
                <c:pt idx="48">
                  <c:v>56</c:v>
                </c:pt>
                <c:pt idx="49">
                  <c:v>51</c:v>
                </c:pt>
                <c:pt idx="50">
                  <c:v>54</c:v>
                </c:pt>
                <c:pt idx="51">
                  <c:v>55</c:v>
                </c:pt>
                <c:pt idx="52">
                  <c:v>66</c:v>
                </c:pt>
                <c:pt idx="53">
                  <c:v>69</c:v>
                </c:pt>
                <c:pt idx="54">
                  <c:v>53</c:v>
                </c:pt>
                <c:pt idx="55">
                  <c:v>30</c:v>
                </c:pt>
                <c:pt idx="56">
                  <c:v>42</c:v>
                </c:pt>
                <c:pt idx="57">
                  <c:v>56</c:v>
                </c:pt>
                <c:pt idx="58">
                  <c:v>47</c:v>
                </c:pt>
                <c:pt idx="59">
                  <c:v>34</c:v>
                </c:pt>
                <c:pt idx="60">
                  <c:v>37</c:v>
                </c:pt>
                <c:pt idx="61">
                  <c:v>26</c:v>
                </c:pt>
                <c:pt idx="62">
                  <c:v>37</c:v>
                </c:pt>
                <c:pt idx="63">
                  <c:v>31</c:v>
                </c:pt>
                <c:pt idx="64">
                  <c:v>27</c:v>
                </c:pt>
                <c:pt idx="65">
                  <c:v>35</c:v>
                </c:pt>
                <c:pt idx="66">
                  <c:v>46</c:v>
                </c:pt>
                <c:pt idx="67">
                  <c:v>55</c:v>
                </c:pt>
                <c:pt idx="68">
                  <c:v>66</c:v>
                </c:pt>
                <c:pt idx="69">
                  <c:v>34</c:v>
                </c:pt>
                <c:pt idx="70">
                  <c:v>28</c:v>
                </c:pt>
                <c:pt idx="71">
                  <c:v>28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17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8</c:v>
                </c:pt>
                <c:pt idx="81">
                  <c:v>9</c:v>
                </c:pt>
                <c:pt idx="82">
                  <c:v>3</c:v>
                </c:pt>
                <c:pt idx="83">
                  <c:v>10</c:v>
                </c:pt>
                <c:pt idx="84">
                  <c:v>7</c:v>
                </c:pt>
                <c:pt idx="85">
                  <c:v>8</c:v>
                </c:pt>
                <c:pt idx="86">
                  <c:v>8</c:v>
                </c:pt>
                <c:pt idx="87">
                  <c:v>11</c:v>
                </c:pt>
                <c:pt idx="88">
                  <c:v>12</c:v>
                </c:pt>
                <c:pt idx="89">
                  <c:v>6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8</c:v>
                </c:pt>
                <c:pt idx="31">
                  <c:v>10</c:v>
                </c:pt>
                <c:pt idx="32">
                  <c:v>7</c:v>
                </c:pt>
                <c:pt idx="33">
                  <c:v>15</c:v>
                </c:pt>
                <c:pt idx="34">
                  <c:v>15</c:v>
                </c:pt>
                <c:pt idx="35">
                  <c:v>23</c:v>
                </c:pt>
                <c:pt idx="36">
                  <c:v>38</c:v>
                </c:pt>
                <c:pt idx="37">
                  <c:v>41</c:v>
                </c:pt>
                <c:pt idx="38">
                  <c:v>45</c:v>
                </c:pt>
                <c:pt idx="39">
                  <c:v>60</c:v>
                </c:pt>
                <c:pt idx="40">
                  <c:v>39</c:v>
                </c:pt>
                <c:pt idx="41">
                  <c:v>38</c:v>
                </c:pt>
                <c:pt idx="42">
                  <c:v>18</c:v>
                </c:pt>
                <c:pt idx="43">
                  <c:v>29</c:v>
                </c:pt>
                <c:pt idx="44">
                  <c:v>17</c:v>
                </c:pt>
                <c:pt idx="45">
                  <c:v>30</c:v>
                </c:pt>
                <c:pt idx="46">
                  <c:v>41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45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26</c:v>
                </c:pt>
                <c:pt idx="55">
                  <c:v>34</c:v>
                </c:pt>
                <c:pt idx="56">
                  <c:v>34</c:v>
                </c:pt>
                <c:pt idx="57">
                  <c:v>28</c:v>
                </c:pt>
                <c:pt idx="58">
                  <c:v>34</c:v>
                </c:pt>
                <c:pt idx="59">
                  <c:v>27</c:v>
                </c:pt>
                <c:pt idx="60">
                  <c:v>38</c:v>
                </c:pt>
                <c:pt idx="61">
                  <c:v>36</c:v>
                </c:pt>
                <c:pt idx="62">
                  <c:v>31</c:v>
                </c:pt>
                <c:pt idx="63">
                  <c:v>37</c:v>
                </c:pt>
                <c:pt idx="64">
                  <c:v>43</c:v>
                </c:pt>
                <c:pt idx="65">
                  <c:v>39</c:v>
                </c:pt>
                <c:pt idx="66">
                  <c:v>36</c:v>
                </c:pt>
                <c:pt idx="67">
                  <c:v>27</c:v>
                </c:pt>
                <c:pt idx="68">
                  <c:v>30</c:v>
                </c:pt>
                <c:pt idx="69">
                  <c:v>12</c:v>
                </c:pt>
                <c:pt idx="70">
                  <c:v>34</c:v>
                </c:pt>
                <c:pt idx="71">
                  <c:v>22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22</c:v>
                </c:pt>
                <c:pt idx="76">
                  <c:v>24</c:v>
                </c:pt>
                <c:pt idx="77">
                  <c:v>16</c:v>
                </c:pt>
                <c:pt idx="78">
                  <c:v>9</c:v>
                </c:pt>
                <c:pt idx="79">
                  <c:v>9</c:v>
                </c:pt>
                <c:pt idx="80">
                  <c:v>13</c:v>
                </c:pt>
                <c:pt idx="81">
                  <c:v>10</c:v>
                </c:pt>
                <c:pt idx="82">
                  <c:v>12</c:v>
                </c:pt>
                <c:pt idx="83">
                  <c:v>9</c:v>
                </c:pt>
                <c:pt idx="84">
                  <c:v>11</c:v>
                </c:pt>
                <c:pt idx="85">
                  <c:v>7</c:v>
                </c:pt>
                <c:pt idx="86">
                  <c:v>7</c:v>
                </c:pt>
                <c:pt idx="87">
                  <c:v>3</c:v>
                </c:pt>
                <c:pt idx="88">
                  <c:v>9</c:v>
                </c:pt>
                <c:pt idx="89">
                  <c:v>0</c:v>
                </c:pt>
                <c:pt idx="90">
                  <c:v>5</c:v>
                </c:pt>
                <c:pt idx="91">
                  <c:v>2</c:v>
                </c:pt>
                <c:pt idx="92">
                  <c:v>5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1</c:v>
                </c:pt>
                <c:pt idx="25">
                  <c:v>7</c:v>
                </c:pt>
                <c:pt idx="26">
                  <c:v>8</c:v>
                </c:pt>
                <c:pt idx="27">
                  <c:v>12</c:v>
                </c:pt>
                <c:pt idx="28">
                  <c:v>15</c:v>
                </c:pt>
                <c:pt idx="29">
                  <c:v>34</c:v>
                </c:pt>
                <c:pt idx="30">
                  <c:v>66</c:v>
                </c:pt>
                <c:pt idx="31">
                  <c:v>95</c:v>
                </c:pt>
                <c:pt idx="32">
                  <c:v>157</c:v>
                </c:pt>
                <c:pt idx="33">
                  <c:v>217</c:v>
                </c:pt>
                <c:pt idx="34">
                  <c:v>169</c:v>
                </c:pt>
                <c:pt idx="35">
                  <c:v>68</c:v>
                </c:pt>
                <c:pt idx="36">
                  <c:v>45</c:v>
                </c:pt>
                <c:pt idx="37">
                  <c:v>35</c:v>
                </c:pt>
                <c:pt idx="38">
                  <c:v>37</c:v>
                </c:pt>
                <c:pt idx="39">
                  <c:v>39</c:v>
                </c:pt>
                <c:pt idx="40">
                  <c:v>37</c:v>
                </c:pt>
                <c:pt idx="41">
                  <c:v>31</c:v>
                </c:pt>
                <c:pt idx="42">
                  <c:v>27</c:v>
                </c:pt>
                <c:pt idx="43">
                  <c:v>25</c:v>
                </c:pt>
                <c:pt idx="44">
                  <c:v>30</c:v>
                </c:pt>
                <c:pt idx="45">
                  <c:v>35</c:v>
                </c:pt>
                <c:pt idx="46">
                  <c:v>21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39</c:v>
                </c:pt>
                <c:pt idx="54">
                  <c:v>44</c:v>
                </c:pt>
                <c:pt idx="55">
                  <c:v>41</c:v>
                </c:pt>
                <c:pt idx="56">
                  <c:v>46</c:v>
                </c:pt>
                <c:pt idx="57">
                  <c:v>48</c:v>
                </c:pt>
                <c:pt idx="58">
                  <c:v>40</c:v>
                </c:pt>
                <c:pt idx="59">
                  <c:v>48</c:v>
                </c:pt>
                <c:pt idx="60">
                  <c:v>48</c:v>
                </c:pt>
                <c:pt idx="61">
                  <c:v>56</c:v>
                </c:pt>
                <c:pt idx="62">
                  <c:v>71</c:v>
                </c:pt>
                <c:pt idx="63">
                  <c:v>74</c:v>
                </c:pt>
                <c:pt idx="64">
                  <c:v>112</c:v>
                </c:pt>
                <c:pt idx="65">
                  <c:v>95</c:v>
                </c:pt>
                <c:pt idx="66">
                  <c:v>85</c:v>
                </c:pt>
                <c:pt idx="67">
                  <c:v>71</c:v>
                </c:pt>
                <c:pt idx="68">
                  <c:v>98</c:v>
                </c:pt>
                <c:pt idx="69">
                  <c:v>114</c:v>
                </c:pt>
                <c:pt idx="70">
                  <c:v>139</c:v>
                </c:pt>
                <c:pt idx="71">
                  <c:v>71</c:v>
                </c:pt>
                <c:pt idx="72">
                  <c:v>84</c:v>
                </c:pt>
                <c:pt idx="73">
                  <c:v>74</c:v>
                </c:pt>
                <c:pt idx="74">
                  <c:v>32</c:v>
                </c:pt>
                <c:pt idx="75">
                  <c:v>43</c:v>
                </c:pt>
                <c:pt idx="76">
                  <c:v>44</c:v>
                </c:pt>
                <c:pt idx="77">
                  <c:v>27</c:v>
                </c:pt>
                <c:pt idx="78">
                  <c:v>25</c:v>
                </c:pt>
                <c:pt idx="79">
                  <c:v>20</c:v>
                </c:pt>
                <c:pt idx="80">
                  <c:v>17</c:v>
                </c:pt>
                <c:pt idx="81">
                  <c:v>16</c:v>
                </c:pt>
                <c:pt idx="82">
                  <c:v>5</c:v>
                </c:pt>
                <c:pt idx="83">
                  <c:v>3</c:v>
                </c:pt>
                <c:pt idx="84">
                  <c:v>10</c:v>
                </c:pt>
                <c:pt idx="85">
                  <c:v>9</c:v>
                </c:pt>
                <c:pt idx="86">
                  <c:v>8</c:v>
                </c:pt>
                <c:pt idx="87">
                  <c:v>8</c:v>
                </c:pt>
                <c:pt idx="88">
                  <c:v>11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18</c:v>
                </c:pt>
                <c:pt idx="28">
                  <c:v>13</c:v>
                </c:pt>
                <c:pt idx="29">
                  <c:v>39</c:v>
                </c:pt>
                <c:pt idx="30">
                  <c:v>50</c:v>
                </c:pt>
                <c:pt idx="31">
                  <c:v>109</c:v>
                </c:pt>
                <c:pt idx="32">
                  <c:v>154</c:v>
                </c:pt>
                <c:pt idx="33">
                  <c:v>197</c:v>
                </c:pt>
                <c:pt idx="34">
                  <c:v>191</c:v>
                </c:pt>
                <c:pt idx="35">
                  <c:v>90</c:v>
                </c:pt>
                <c:pt idx="36">
                  <c:v>53</c:v>
                </c:pt>
                <c:pt idx="37">
                  <c:v>58</c:v>
                </c:pt>
                <c:pt idx="38">
                  <c:v>37</c:v>
                </c:pt>
                <c:pt idx="39">
                  <c:v>42</c:v>
                </c:pt>
                <c:pt idx="40">
                  <c:v>36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32</c:v>
                </c:pt>
                <c:pt idx="45">
                  <c:v>36</c:v>
                </c:pt>
                <c:pt idx="46">
                  <c:v>32</c:v>
                </c:pt>
                <c:pt idx="47">
                  <c:v>35</c:v>
                </c:pt>
                <c:pt idx="48">
                  <c:v>47</c:v>
                </c:pt>
                <c:pt idx="49">
                  <c:v>47</c:v>
                </c:pt>
                <c:pt idx="50">
                  <c:v>42</c:v>
                </c:pt>
                <c:pt idx="51">
                  <c:v>36</c:v>
                </c:pt>
                <c:pt idx="52">
                  <c:v>30</c:v>
                </c:pt>
                <c:pt idx="53">
                  <c:v>41</c:v>
                </c:pt>
                <c:pt idx="54">
                  <c:v>29</c:v>
                </c:pt>
                <c:pt idx="55">
                  <c:v>42</c:v>
                </c:pt>
                <c:pt idx="56">
                  <c:v>34</c:v>
                </c:pt>
                <c:pt idx="57">
                  <c:v>40</c:v>
                </c:pt>
                <c:pt idx="58">
                  <c:v>33</c:v>
                </c:pt>
                <c:pt idx="59">
                  <c:v>38</c:v>
                </c:pt>
                <c:pt idx="60">
                  <c:v>51</c:v>
                </c:pt>
                <c:pt idx="61">
                  <c:v>71</c:v>
                </c:pt>
                <c:pt idx="62">
                  <c:v>63</c:v>
                </c:pt>
                <c:pt idx="63">
                  <c:v>76</c:v>
                </c:pt>
                <c:pt idx="64">
                  <c:v>133</c:v>
                </c:pt>
                <c:pt idx="65">
                  <c:v>122</c:v>
                </c:pt>
                <c:pt idx="66">
                  <c:v>83</c:v>
                </c:pt>
                <c:pt idx="67">
                  <c:v>74</c:v>
                </c:pt>
                <c:pt idx="68">
                  <c:v>75</c:v>
                </c:pt>
                <c:pt idx="69">
                  <c:v>112</c:v>
                </c:pt>
                <c:pt idx="70">
                  <c:v>106</c:v>
                </c:pt>
                <c:pt idx="71">
                  <c:v>72</c:v>
                </c:pt>
                <c:pt idx="72">
                  <c:v>62</c:v>
                </c:pt>
                <c:pt idx="73">
                  <c:v>59</c:v>
                </c:pt>
                <c:pt idx="74">
                  <c:v>56</c:v>
                </c:pt>
                <c:pt idx="75">
                  <c:v>52</c:v>
                </c:pt>
                <c:pt idx="76">
                  <c:v>35</c:v>
                </c:pt>
                <c:pt idx="77">
                  <c:v>24</c:v>
                </c:pt>
                <c:pt idx="78">
                  <c:v>18</c:v>
                </c:pt>
                <c:pt idx="79">
                  <c:v>32</c:v>
                </c:pt>
                <c:pt idx="80">
                  <c:v>34</c:v>
                </c:pt>
                <c:pt idx="81">
                  <c:v>17</c:v>
                </c:pt>
                <c:pt idx="82">
                  <c:v>14</c:v>
                </c:pt>
                <c:pt idx="83">
                  <c:v>21</c:v>
                </c:pt>
                <c:pt idx="84">
                  <c:v>32</c:v>
                </c:pt>
                <c:pt idx="85">
                  <c:v>11</c:v>
                </c:pt>
                <c:pt idx="86">
                  <c:v>9</c:v>
                </c:pt>
                <c:pt idx="87">
                  <c:v>6</c:v>
                </c:pt>
                <c:pt idx="88">
                  <c:v>13</c:v>
                </c:pt>
                <c:pt idx="89">
                  <c:v>8</c:v>
                </c:pt>
                <c:pt idx="90">
                  <c:v>6</c:v>
                </c:pt>
                <c:pt idx="91">
                  <c:v>4</c:v>
                </c:pt>
                <c:pt idx="92">
                  <c:v>5</c:v>
                </c:pt>
                <c:pt idx="93">
                  <c:v>1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6</c:v>
                </c:pt>
                <c:pt idx="23">
                  <c:v>2</c:v>
                </c:pt>
                <c:pt idx="24">
                  <c:v>3</c:v>
                </c:pt>
                <c:pt idx="25">
                  <c:v>8</c:v>
                </c:pt>
                <c:pt idx="26">
                  <c:v>6</c:v>
                </c:pt>
                <c:pt idx="27">
                  <c:v>14</c:v>
                </c:pt>
                <c:pt idx="28">
                  <c:v>16</c:v>
                </c:pt>
                <c:pt idx="29">
                  <c:v>32</c:v>
                </c:pt>
                <c:pt idx="30">
                  <c:v>45</c:v>
                </c:pt>
                <c:pt idx="31">
                  <c:v>68</c:v>
                </c:pt>
                <c:pt idx="32">
                  <c:v>153</c:v>
                </c:pt>
                <c:pt idx="33">
                  <c:v>209</c:v>
                </c:pt>
                <c:pt idx="34">
                  <c:v>195</c:v>
                </c:pt>
                <c:pt idx="35">
                  <c:v>89</c:v>
                </c:pt>
                <c:pt idx="36">
                  <c:v>59</c:v>
                </c:pt>
                <c:pt idx="37">
                  <c:v>41</c:v>
                </c:pt>
                <c:pt idx="38">
                  <c:v>32</c:v>
                </c:pt>
                <c:pt idx="39">
                  <c:v>43</c:v>
                </c:pt>
                <c:pt idx="40">
                  <c:v>34</c:v>
                </c:pt>
                <c:pt idx="41">
                  <c:v>34</c:v>
                </c:pt>
                <c:pt idx="42">
                  <c:v>35</c:v>
                </c:pt>
                <c:pt idx="43">
                  <c:v>33</c:v>
                </c:pt>
                <c:pt idx="44">
                  <c:v>43</c:v>
                </c:pt>
                <c:pt idx="45">
                  <c:v>35</c:v>
                </c:pt>
                <c:pt idx="46">
                  <c:v>36</c:v>
                </c:pt>
                <c:pt idx="47">
                  <c:v>35</c:v>
                </c:pt>
                <c:pt idx="48">
                  <c:v>38</c:v>
                </c:pt>
                <c:pt idx="49">
                  <c:v>44</c:v>
                </c:pt>
                <c:pt idx="50">
                  <c:v>52</c:v>
                </c:pt>
                <c:pt idx="51">
                  <c:v>39</c:v>
                </c:pt>
                <c:pt idx="52">
                  <c:v>44</c:v>
                </c:pt>
                <c:pt idx="53">
                  <c:v>58</c:v>
                </c:pt>
                <c:pt idx="54">
                  <c:v>37</c:v>
                </c:pt>
                <c:pt idx="55">
                  <c:v>53</c:v>
                </c:pt>
                <c:pt idx="56">
                  <c:v>55</c:v>
                </c:pt>
                <c:pt idx="57">
                  <c:v>33</c:v>
                </c:pt>
                <c:pt idx="58">
                  <c:v>43</c:v>
                </c:pt>
                <c:pt idx="59">
                  <c:v>49</c:v>
                </c:pt>
                <c:pt idx="60">
                  <c:v>58</c:v>
                </c:pt>
                <c:pt idx="61">
                  <c:v>49</c:v>
                </c:pt>
                <c:pt idx="62">
                  <c:v>63</c:v>
                </c:pt>
                <c:pt idx="63">
                  <c:v>89</c:v>
                </c:pt>
                <c:pt idx="64">
                  <c:v>139</c:v>
                </c:pt>
                <c:pt idx="65">
                  <c:v>120</c:v>
                </c:pt>
                <c:pt idx="66">
                  <c:v>88</c:v>
                </c:pt>
                <c:pt idx="67">
                  <c:v>87</c:v>
                </c:pt>
                <c:pt idx="68">
                  <c:v>111</c:v>
                </c:pt>
                <c:pt idx="69">
                  <c:v>80</c:v>
                </c:pt>
                <c:pt idx="70">
                  <c:v>83</c:v>
                </c:pt>
                <c:pt idx="71">
                  <c:v>66</c:v>
                </c:pt>
                <c:pt idx="72">
                  <c:v>113</c:v>
                </c:pt>
                <c:pt idx="73">
                  <c:v>69</c:v>
                </c:pt>
                <c:pt idx="74">
                  <c:v>51</c:v>
                </c:pt>
                <c:pt idx="75">
                  <c:v>29</c:v>
                </c:pt>
                <c:pt idx="76">
                  <c:v>42</c:v>
                </c:pt>
                <c:pt idx="77">
                  <c:v>31</c:v>
                </c:pt>
                <c:pt idx="78">
                  <c:v>26</c:v>
                </c:pt>
                <c:pt idx="79">
                  <c:v>37</c:v>
                </c:pt>
                <c:pt idx="80">
                  <c:v>36</c:v>
                </c:pt>
                <c:pt idx="81">
                  <c:v>17</c:v>
                </c:pt>
                <c:pt idx="82">
                  <c:v>8</c:v>
                </c:pt>
                <c:pt idx="83">
                  <c:v>11</c:v>
                </c:pt>
                <c:pt idx="84">
                  <c:v>22</c:v>
                </c:pt>
                <c:pt idx="85">
                  <c:v>13</c:v>
                </c:pt>
                <c:pt idx="86">
                  <c:v>7</c:v>
                </c:pt>
                <c:pt idx="87">
                  <c:v>6</c:v>
                </c:pt>
                <c:pt idx="88">
                  <c:v>12</c:v>
                </c:pt>
                <c:pt idx="89">
                  <c:v>11</c:v>
                </c:pt>
                <c:pt idx="90">
                  <c:v>7</c:v>
                </c:pt>
                <c:pt idx="91">
                  <c:v>2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4</c:v>
                </c:pt>
                <c:pt idx="23">
                  <c:v>7</c:v>
                </c:pt>
                <c:pt idx="24">
                  <c:v>2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16</c:v>
                </c:pt>
                <c:pt idx="29">
                  <c:v>34</c:v>
                </c:pt>
                <c:pt idx="30">
                  <c:v>44</c:v>
                </c:pt>
                <c:pt idx="31">
                  <c:v>93</c:v>
                </c:pt>
                <c:pt idx="32">
                  <c:v>144</c:v>
                </c:pt>
                <c:pt idx="33">
                  <c:v>224</c:v>
                </c:pt>
                <c:pt idx="34">
                  <c:v>170</c:v>
                </c:pt>
                <c:pt idx="35">
                  <c:v>82</c:v>
                </c:pt>
                <c:pt idx="36">
                  <c:v>60</c:v>
                </c:pt>
                <c:pt idx="37">
                  <c:v>58</c:v>
                </c:pt>
                <c:pt idx="38">
                  <c:v>47</c:v>
                </c:pt>
                <c:pt idx="39">
                  <c:v>41</c:v>
                </c:pt>
                <c:pt idx="40">
                  <c:v>38</c:v>
                </c:pt>
                <c:pt idx="41">
                  <c:v>39</c:v>
                </c:pt>
                <c:pt idx="42">
                  <c:v>41</c:v>
                </c:pt>
                <c:pt idx="43">
                  <c:v>34</c:v>
                </c:pt>
                <c:pt idx="44">
                  <c:v>40</c:v>
                </c:pt>
                <c:pt idx="45">
                  <c:v>28</c:v>
                </c:pt>
                <c:pt idx="46">
                  <c:v>38</c:v>
                </c:pt>
                <c:pt idx="47">
                  <c:v>27</c:v>
                </c:pt>
                <c:pt idx="48">
                  <c:v>47</c:v>
                </c:pt>
                <c:pt idx="49">
                  <c:v>30</c:v>
                </c:pt>
                <c:pt idx="50">
                  <c:v>37</c:v>
                </c:pt>
                <c:pt idx="51">
                  <c:v>34</c:v>
                </c:pt>
                <c:pt idx="52">
                  <c:v>45</c:v>
                </c:pt>
                <c:pt idx="53">
                  <c:v>49</c:v>
                </c:pt>
                <c:pt idx="54">
                  <c:v>47</c:v>
                </c:pt>
                <c:pt idx="55">
                  <c:v>50</c:v>
                </c:pt>
                <c:pt idx="56">
                  <c:v>36</c:v>
                </c:pt>
                <c:pt idx="57">
                  <c:v>44</c:v>
                </c:pt>
                <c:pt idx="58">
                  <c:v>42</c:v>
                </c:pt>
                <c:pt idx="59">
                  <c:v>41</c:v>
                </c:pt>
                <c:pt idx="60">
                  <c:v>40</c:v>
                </c:pt>
                <c:pt idx="61">
                  <c:v>69</c:v>
                </c:pt>
                <c:pt idx="62">
                  <c:v>60</c:v>
                </c:pt>
                <c:pt idx="63">
                  <c:v>94</c:v>
                </c:pt>
                <c:pt idx="64">
                  <c:v>124</c:v>
                </c:pt>
                <c:pt idx="65">
                  <c:v>126</c:v>
                </c:pt>
                <c:pt idx="66">
                  <c:v>79</c:v>
                </c:pt>
                <c:pt idx="67">
                  <c:v>74</c:v>
                </c:pt>
                <c:pt idx="68">
                  <c:v>92</c:v>
                </c:pt>
                <c:pt idx="69">
                  <c:v>101</c:v>
                </c:pt>
                <c:pt idx="70">
                  <c:v>106</c:v>
                </c:pt>
                <c:pt idx="71">
                  <c:v>85</c:v>
                </c:pt>
                <c:pt idx="72">
                  <c:v>80</c:v>
                </c:pt>
                <c:pt idx="73">
                  <c:v>73</c:v>
                </c:pt>
                <c:pt idx="74">
                  <c:v>72</c:v>
                </c:pt>
                <c:pt idx="75">
                  <c:v>61</c:v>
                </c:pt>
                <c:pt idx="76">
                  <c:v>40</c:v>
                </c:pt>
                <c:pt idx="77">
                  <c:v>28</c:v>
                </c:pt>
                <c:pt idx="78">
                  <c:v>19</c:v>
                </c:pt>
                <c:pt idx="79">
                  <c:v>22</c:v>
                </c:pt>
                <c:pt idx="80">
                  <c:v>22</c:v>
                </c:pt>
                <c:pt idx="81">
                  <c:v>89</c:v>
                </c:pt>
                <c:pt idx="82">
                  <c:v>32</c:v>
                </c:pt>
                <c:pt idx="83">
                  <c:v>18</c:v>
                </c:pt>
                <c:pt idx="84">
                  <c:v>17</c:v>
                </c:pt>
                <c:pt idx="85">
                  <c:v>13</c:v>
                </c:pt>
                <c:pt idx="86">
                  <c:v>17</c:v>
                </c:pt>
                <c:pt idx="87">
                  <c:v>12</c:v>
                </c:pt>
                <c:pt idx="88">
                  <c:v>15</c:v>
                </c:pt>
                <c:pt idx="89">
                  <c:v>13</c:v>
                </c:pt>
                <c:pt idx="90">
                  <c:v>6</c:v>
                </c:pt>
                <c:pt idx="91">
                  <c:v>8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23</c:v>
                </c:pt>
                <c:pt idx="28">
                  <c:v>11</c:v>
                </c:pt>
                <c:pt idx="29">
                  <c:v>20</c:v>
                </c:pt>
                <c:pt idx="30">
                  <c:v>51</c:v>
                </c:pt>
                <c:pt idx="31">
                  <c:v>89</c:v>
                </c:pt>
                <c:pt idx="32">
                  <c:v>167</c:v>
                </c:pt>
                <c:pt idx="33">
                  <c:v>241</c:v>
                </c:pt>
                <c:pt idx="34">
                  <c:v>183</c:v>
                </c:pt>
                <c:pt idx="35">
                  <c:v>85</c:v>
                </c:pt>
                <c:pt idx="36">
                  <c:v>55</c:v>
                </c:pt>
                <c:pt idx="37">
                  <c:v>27</c:v>
                </c:pt>
                <c:pt idx="38">
                  <c:v>39</c:v>
                </c:pt>
                <c:pt idx="39">
                  <c:v>44</c:v>
                </c:pt>
                <c:pt idx="40">
                  <c:v>47</c:v>
                </c:pt>
                <c:pt idx="41">
                  <c:v>38</c:v>
                </c:pt>
                <c:pt idx="42">
                  <c:v>34</c:v>
                </c:pt>
                <c:pt idx="43">
                  <c:v>42</c:v>
                </c:pt>
                <c:pt idx="44">
                  <c:v>34</c:v>
                </c:pt>
                <c:pt idx="45">
                  <c:v>38</c:v>
                </c:pt>
                <c:pt idx="46">
                  <c:v>46</c:v>
                </c:pt>
                <c:pt idx="47">
                  <c:v>36</c:v>
                </c:pt>
                <c:pt idx="48">
                  <c:v>38</c:v>
                </c:pt>
                <c:pt idx="49">
                  <c:v>55</c:v>
                </c:pt>
                <c:pt idx="50">
                  <c:v>37</c:v>
                </c:pt>
                <c:pt idx="51">
                  <c:v>50</c:v>
                </c:pt>
                <c:pt idx="52">
                  <c:v>40</c:v>
                </c:pt>
                <c:pt idx="53">
                  <c:v>36</c:v>
                </c:pt>
                <c:pt idx="54">
                  <c:v>42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42</c:v>
                </c:pt>
                <c:pt idx="59">
                  <c:v>53</c:v>
                </c:pt>
                <c:pt idx="60">
                  <c:v>50</c:v>
                </c:pt>
                <c:pt idx="61">
                  <c:v>59</c:v>
                </c:pt>
                <c:pt idx="62">
                  <c:v>74</c:v>
                </c:pt>
                <c:pt idx="63">
                  <c:v>75</c:v>
                </c:pt>
                <c:pt idx="64">
                  <c:v>134</c:v>
                </c:pt>
                <c:pt idx="65">
                  <c:v>132</c:v>
                </c:pt>
                <c:pt idx="66">
                  <c:v>95</c:v>
                </c:pt>
                <c:pt idx="67">
                  <c:v>89</c:v>
                </c:pt>
                <c:pt idx="68">
                  <c:v>88</c:v>
                </c:pt>
                <c:pt idx="69">
                  <c:v>77</c:v>
                </c:pt>
                <c:pt idx="70">
                  <c:v>76</c:v>
                </c:pt>
                <c:pt idx="71">
                  <c:v>95</c:v>
                </c:pt>
                <c:pt idx="72">
                  <c:v>66</c:v>
                </c:pt>
                <c:pt idx="73">
                  <c:v>43</c:v>
                </c:pt>
                <c:pt idx="74">
                  <c:v>37</c:v>
                </c:pt>
                <c:pt idx="75">
                  <c:v>46</c:v>
                </c:pt>
                <c:pt idx="76">
                  <c:v>43</c:v>
                </c:pt>
                <c:pt idx="77">
                  <c:v>32</c:v>
                </c:pt>
                <c:pt idx="78">
                  <c:v>21</c:v>
                </c:pt>
                <c:pt idx="79">
                  <c:v>10</c:v>
                </c:pt>
                <c:pt idx="80">
                  <c:v>10</c:v>
                </c:pt>
                <c:pt idx="81">
                  <c:v>24</c:v>
                </c:pt>
                <c:pt idx="82">
                  <c:v>25</c:v>
                </c:pt>
                <c:pt idx="83">
                  <c:v>27</c:v>
                </c:pt>
                <c:pt idx="84">
                  <c:v>13</c:v>
                </c:pt>
                <c:pt idx="85">
                  <c:v>8</c:v>
                </c:pt>
                <c:pt idx="86">
                  <c:v>10</c:v>
                </c:pt>
                <c:pt idx="87">
                  <c:v>7</c:v>
                </c:pt>
                <c:pt idx="88">
                  <c:v>11</c:v>
                </c:pt>
                <c:pt idx="89">
                  <c:v>9</c:v>
                </c:pt>
                <c:pt idx="90">
                  <c:v>6</c:v>
                </c:pt>
                <c:pt idx="91">
                  <c:v>3</c:v>
                </c:pt>
                <c:pt idx="92">
                  <c:v>5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2.4</c:v>
                </c:pt>
                <c:pt idx="1">
                  <c:v>1.6</c:v>
                </c:pt>
                <c:pt idx="2">
                  <c:v>1</c:v>
                </c:pt>
                <c:pt idx="3">
                  <c:v>1.4</c:v>
                </c:pt>
                <c:pt idx="4">
                  <c:v>0.6</c:v>
                </c:pt>
                <c:pt idx="5">
                  <c:v>0.8</c:v>
                </c:pt>
                <c:pt idx="6">
                  <c:v>0.8</c:v>
                </c:pt>
                <c:pt idx="7">
                  <c:v>1.4</c:v>
                </c:pt>
                <c:pt idx="8">
                  <c:v>0.8</c:v>
                </c:pt>
                <c:pt idx="9">
                  <c:v>0.8</c:v>
                </c:pt>
                <c:pt idx="10">
                  <c:v>0.6</c:v>
                </c:pt>
                <c:pt idx="11">
                  <c:v>0.4</c:v>
                </c:pt>
                <c:pt idx="12">
                  <c:v>0.4</c:v>
                </c:pt>
                <c:pt idx="13">
                  <c:v>0.6</c:v>
                </c:pt>
                <c:pt idx="14">
                  <c:v>0.4</c:v>
                </c:pt>
                <c:pt idx="15">
                  <c:v>0.6</c:v>
                </c:pt>
                <c:pt idx="16">
                  <c:v>0.4</c:v>
                </c:pt>
                <c:pt idx="17">
                  <c:v>1.8</c:v>
                </c:pt>
                <c:pt idx="18">
                  <c:v>1.4</c:v>
                </c:pt>
                <c:pt idx="19">
                  <c:v>1.2</c:v>
                </c:pt>
                <c:pt idx="20">
                  <c:v>1</c:v>
                </c:pt>
                <c:pt idx="21">
                  <c:v>0.6</c:v>
                </c:pt>
                <c:pt idx="22">
                  <c:v>4.4000000000000004</c:v>
                </c:pt>
                <c:pt idx="23">
                  <c:v>4</c:v>
                </c:pt>
                <c:pt idx="24">
                  <c:v>3.2</c:v>
                </c:pt>
                <c:pt idx="25">
                  <c:v>5.6</c:v>
                </c:pt>
                <c:pt idx="26">
                  <c:v>5.8</c:v>
                </c:pt>
                <c:pt idx="27">
                  <c:v>15.6</c:v>
                </c:pt>
                <c:pt idx="28">
                  <c:v>14.2</c:v>
                </c:pt>
                <c:pt idx="29">
                  <c:v>31.8</c:v>
                </c:pt>
                <c:pt idx="30">
                  <c:v>51.2</c:v>
                </c:pt>
                <c:pt idx="31">
                  <c:v>90.8</c:v>
                </c:pt>
                <c:pt idx="32">
                  <c:v>155</c:v>
                </c:pt>
                <c:pt idx="33">
                  <c:v>217.6</c:v>
                </c:pt>
                <c:pt idx="34">
                  <c:v>181.6</c:v>
                </c:pt>
                <c:pt idx="35">
                  <c:v>82.8</c:v>
                </c:pt>
                <c:pt idx="36">
                  <c:v>54.4</c:v>
                </c:pt>
                <c:pt idx="37">
                  <c:v>43.8</c:v>
                </c:pt>
                <c:pt idx="38">
                  <c:v>38.4</c:v>
                </c:pt>
                <c:pt idx="39">
                  <c:v>41.8</c:v>
                </c:pt>
                <c:pt idx="40">
                  <c:v>38.4</c:v>
                </c:pt>
                <c:pt idx="41">
                  <c:v>34.4</c:v>
                </c:pt>
                <c:pt idx="42">
                  <c:v>33.200000000000003</c:v>
                </c:pt>
                <c:pt idx="43">
                  <c:v>32</c:v>
                </c:pt>
                <c:pt idx="44">
                  <c:v>35.799999999999997</c:v>
                </c:pt>
                <c:pt idx="45">
                  <c:v>34.4</c:v>
                </c:pt>
                <c:pt idx="46">
                  <c:v>34.6</c:v>
                </c:pt>
                <c:pt idx="47">
                  <c:v>33.799999999999997</c:v>
                </c:pt>
                <c:pt idx="48">
                  <c:v>40.799999999999997</c:v>
                </c:pt>
                <c:pt idx="49">
                  <c:v>42.2</c:v>
                </c:pt>
                <c:pt idx="50">
                  <c:v>40.4</c:v>
                </c:pt>
                <c:pt idx="51">
                  <c:v>38.799999999999997</c:v>
                </c:pt>
                <c:pt idx="52">
                  <c:v>38.6</c:v>
                </c:pt>
                <c:pt idx="53">
                  <c:v>44.6</c:v>
                </c:pt>
                <c:pt idx="54">
                  <c:v>39.799999999999997</c:v>
                </c:pt>
                <c:pt idx="55">
                  <c:v>45.8</c:v>
                </c:pt>
                <c:pt idx="56">
                  <c:v>42.8</c:v>
                </c:pt>
                <c:pt idx="57">
                  <c:v>42</c:v>
                </c:pt>
                <c:pt idx="58">
                  <c:v>40</c:v>
                </c:pt>
                <c:pt idx="59">
                  <c:v>45.8</c:v>
                </c:pt>
                <c:pt idx="60">
                  <c:v>49.4</c:v>
                </c:pt>
                <c:pt idx="61">
                  <c:v>60.8</c:v>
                </c:pt>
                <c:pt idx="62">
                  <c:v>66.2</c:v>
                </c:pt>
                <c:pt idx="63">
                  <c:v>81.599999999999994</c:v>
                </c:pt>
                <c:pt idx="64">
                  <c:v>128.4</c:v>
                </c:pt>
                <c:pt idx="65">
                  <c:v>119</c:v>
                </c:pt>
                <c:pt idx="66">
                  <c:v>86</c:v>
                </c:pt>
                <c:pt idx="67">
                  <c:v>79</c:v>
                </c:pt>
                <c:pt idx="68">
                  <c:v>92.8</c:v>
                </c:pt>
                <c:pt idx="69">
                  <c:v>96.8</c:v>
                </c:pt>
                <c:pt idx="70">
                  <c:v>102</c:v>
                </c:pt>
                <c:pt idx="71">
                  <c:v>77.8</c:v>
                </c:pt>
                <c:pt idx="72">
                  <c:v>81</c:v>
                </c:pt>
                <c:pt idx="73">
                  <c:v>63.6</c:v>
                </c:pt>
                <c:pt idx="74">
                  <c:v>49.6</c:v>
                </c:pt>
                <c:pt idx="75">
                  <c:v>46.2</c:v>
                </c:pt>
                <c:pt idx="76">
                  <c:v>40.799999999999997</c:v>
                </c:pt>
                <c:pt idx="77">
                  <c:v>28.4</c:v>
                </c:pt>
                <c:pt idx="78">
                  <c:v>21.8</c:v>
                </c:pt>
                <c:pt idx="79">
                  <c:v>24.2</c:v>
                </c:pt>
                <c:pt idx="80">
                  <c:v>23.8</c:v>
                </c:pt>
                <c:pt idx="81">
                  <c:v>32.6</c:v>
                </c:pt>
                <c:pt idx="82">
                  <c:v>16.8</c:v>
                </c:pt>
                <c:pt idx="83">
                  <c:v>16</c:v>
                </c:pt>
                <c:pt idx="84">
                  <c:v>18.8</c:v>
                </c:pt>
                <c:pt idx="85">
                  <c:v>10.8</c:v>
                </c:pt>
                <c:pt idx="86">
                  <c:v>10.199999999999999</c:v>
                </c:pt>
                <c:pt idx="87">
                  <c:v>7.8</c:v>
                </c:pt>
                <c:pt idx="88">
                  <c:v>12.4</c:v>
                </c:pt>
                <c:pt idx="89">
                  <c:v>9.4</c:v>
                </c:pt>
                <c:pt idx="90">
                  <c:v>5.6</c:v>
                </c:pt>
                <c:pt idx="91">
                  <c:v>3.6</c:v>
                </c:pt>
                <c:pt idx="92">
                  <c:v>3</c:v>
                </c:pt>
                <c:pt idx="93">
                  <c:v>2.2000000000000002</c:v>
                </c:pt>
                <c:pt idx="94">
                  <c:v>2.8</c:v>
                </c:pt>
                <c:pt idx="9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2.2857142857142856</c:v>
                </c:pt>
                <c:pt idx="1">
                  <c:v>2</c:v>
                </c:pt>
                <c:pt idx="2">
                  <c:v>1.2857142857142858</c:v>
                </c:pt>
                <c:pt idx="3">
                  <c:v>1.2857142857142858</c:v>
                </c:pt>
                <c:pt idx="4">
                  <c:v>0.7142857142857143</c:v>
                </c:pt>
                <c:pt idx="5">
                  <c:v>1.1428571428571428</c:v>
                </c:pt>
                <c:pt idx="6">
                  <c:v>1.7142857142857142</c:v>
                </c:pt>
                <c:pt idx="7">
                  <c:v>1.7142857142857142</c:v>
                </c:pt>
                <c:pt idx="8">
                  <c:v>1.1428571428571428</c:v>
                </c:pt>
                <c:pt idx="9">
                  <c:v>0.8571428571428571</c:v>
                </c:pt>
                <c:pt idx="10">
                  <c:v>0.5714285714285714</c:v>
                </c:pt>
                <c:pt idx="11">
                  <c:v>0.8571428571428571</c:v>
                </c:pt>
                <c:pt idx="12">
                  <c:v>0.42857142857142855</c:v>
                </c:pt>
                <c:pt idx="13">
                  <c:v>1</c:v>
                </c:pt>
                <c:pt idx="14">
                  <c:v>0.7142857142857143</c:v>
                </c:pt>
                <c:pt idx="15">
                  <c:v>0.7142857142857143</c:v>
                </c:pt>
                <c:pt idx="16">
                  <c:v>0.42857142857142855</c:v>
                </c:pt>
                <c:pt idx="17">
                  <c:v>1.2857142857142858</c:v>
                </c:pt>
                <c:pt idx="18">
                  <c:v>1.1428571428571428</c:v>
                </c:pt>
                <c:pt idx="19">
                  <c:v>1.1428571428571428</c:v>
                </c:pt>
                <c:pt idx="20">
                  <c:v>0.7142857142857143</c:v>
                </c:pt>
                <c:pt idx="21">
                  <c:v>1.2857142857142858</c:v>
                </c:pt>
                <c:pt idx="22">
                  <c:v>3.2857142857142856</c:v>
                </c:pt>
                <c:pt idx="23">
                  <c:v>3.1428571428571428</c:v>
                </c:pt>
                <c:pt idx="24">
                  <c:v>2.8571428571428572</c:v>
                </c:pt>
                <c:pt idx="25">
                  <c:v>4.7142857142857144</c:v>
                </c:pt>
                <c:pt idx="26">
                  <c:v>4.5714285714285712</c:v>
                </c:pt>
                <c:pt idx="27">
                  <c:v>11.571428571428571</c:v>
                </c:pt>
                <c:pt idx="28">
                  <c:v>11.428571428571429</c:v>
                </c:pt>
                <c:pt idx="29">
                  <c:v>24</c:v>
                </c:pt>
                <c:pt idx="30">
                  <c:v>39.142857142857146</c:v>
                </c:pt>
                <c:pt idx="31">
                  <c:v>68.285714285714292</c:v>
                </c:pt>
                <c:pt idx="32">
                  <c:v>113.42857142857143</c:v>
                </c:pt>
                <c:pt idx="33">
                  <c:v>160</c:v>
                </c:pt>
                <c:pt idx="34">
                  <c:v>142.42857142857142</c:v>
                </c:pt>
                <c:pt idx="35">
                  <c:v>70</c:v>
                </c:pt>
                <c:pt idx="36">
                  <c:v>49</c:v>
                </c:pt>
                <c:pt idx="37">
                  <c:v>41.142857142857146</c:v>
                </c:pt>
                <c:pt idx="38">
                  <c:v>40.714285714285715</c:v>
                </c:pt>
                <c:pt idx="39">
                  <c:v>43.428571428571431</c:v>
                </c:pt>
                <c:pt idx="40">
                  <c:v>41</c:v>
                </c:pt>
                <c:pt idx="41">
                  <c:v>33.571428571428569</c:v>
                </c:pt>
                <c:pt idx="42">
                  <c:v>33.142857142857146</c:v>
                </c:pt>
                <c:pt idx="43">
                  <c:v>34.571428571428569</c:v>
                </c:pt>
                <c:pt idx="44">
                  <c:v>35.714285714285715</c:v>
                </c:pt>
                <c:pt idx="45">
                  <c:v>36.714285714285715</c:v>
                </c:pt>
                <c:pt idx="46">
                  <c:v>36.857142857142854</c:v>
                </c:pt>
                <c:pt idx="47">
                  <c:v>35.714285714285715</c:v>
                </c:pt>
                <c:pt idx="48">
                  <c:v>41.857142857142854</c:v>
                </c:pt>
                <c:pt idx="49">
                  <c:v>42.428571428571431</c:v>
                </c:pt>
                <c:pt idx="50">
                  <c:v>43</c:v>
                </c:pt>
                <c:pt idx="51">
                  <c:v>40.142857142857146</c:v>
                </c:pt>
                <c:pt idx="52">
                  <c:v>41.571428571428569</c:v>
                </c:pt>
                <c:pt idx="53">
                  <c:v>46.714285714285715</c:v>
                </c:pt>
                <c:pt idx="54">
                  <c:v>39.714285714285715</c:v>
                </c:pt>
                <c:pt idx="55">
                  <c:v>41.857142857142854</c:v>
                </c:pt>
                <c:pt idx="56">
                  <c:v>41.428571428571431</c:v>
                </c:pt>
                <c:pt idx="57">
                  <c:v>42</c:v>
                </c:pt>
                <c:pt idx="58">
                  <c:v>40.142857142857146</c:v>
                </c:pt>
                <c:pt idx="59">
                  <c:v>41.428571428571431</c:v>
                </c:pt>
                <c:pt idx="60">
                  <c:v>46</c:v>
                </c:pt>
                <c:pt idx="61">
                  <c:v>52.285714285714285</c:v>
                </c:pt>
                <c:pt idx="62">
                  <c:v>57</c:v>
                </c:pt>
                <c:pt idx="63">
                  <c:v>68</c:v>
                </c:pt>
                <c:pt idx="64">
                  <c:v>101.71428571428571</c:v>
                </c:pt>
                <c:pt idx="65">
                  <c:v>95.571428571428569</c:v>
                </c:pt>
                <c:pt idx="66">
                  <c:v>73.142857142857139</c:v>
                </c:pt>
                <c:pt idx="67">
                  <c:v>68.142857142857139</c:v>
                </c:pt>
                <c:pt idx="68">
                  <c:v>80</c:v>
                </c:pt>
                <c:pt idx="69">
                  <c:v>75.714285714285708</c:v>
                </c:pt>
                <c:pt idx="70">
                  <c:v>81.714285714285708</c:v>
                </c:pt>
                <c:pt idx="71">
                  <c:v>62.714285714285715</c:v>
                </c:pt>
                <c:pt idx="72">
                  <c:v>64.857142857142861</c:v>
                </c:pt>
                <c:pt idx="73">
                  <c:v>52.285714285714285</c:v>
                </c:pt>
                <c:pt idx="74">
                  <c:v>42.285714285714285</c:v>
                </c:pt>
                <c:pt idx="75">
                  <c:v>38.571428571428569</c:v>
                </c:pt>
                <c:pt idx="76">
                  <c:v>34.285714285714285</c:v>
                </c:pt>
                <c:pt idx="77">
                  <c:v>24.285714285714285</c:v>
                </c:pt>
                <c:pt idx="78">
                  <c:v>18.571428571428573</c:v>
                </c:pt>
                <c:pt idx="79">
                  <c:v>20.428571428571427</c:v>
                </c:pt>
                <c:pt idx="80">
                  <c:v>20</c:v>
                </c:pt>
                <c:pt idx="81">
                  <c:v>26</c:v>
                </c:pt>
                <c:pt idx="82">
                  <c:v>14.142857142857142</c:v>
                </c:pt>
                <c:pt idx="83">
                  <c:v>14.142857142857142</c:v>
                </c:pt>
                <c:pt idx="84">
                  <c:v>16</c:v>
                </c:pt>
                <c:pt idx="85">
                  <c:v>9.8571428571428577</c:v>
                </c:pt>
                <c:pt idx="86">
                  <c:v>9.4285714285714288</c:v>
                </c:pt>
                <c:pt idx="87">
                  <c:v>7.5714285714285712</c:v>
                </c:pt>
                <c:pt idx="88">
                  <c:v>11.857142857142858</c:v>
                </c:pt>
                <c:pt idx="89">
                  <c:v>7.5714285714285712</c:v>
                </c:pt>
                <c:pt idx="90">
                  <c:v>5.1428571428571432</c:v>
                </c:pt>
                <c:pt idx="91">
                  <c:v>3.8571428571428572</c:v>
                </c:pt>
                <c:pt idx="92">
                  <c:v>3.1428571428571428</c:v>
                </c:pt>
                <c:pt idx="93">
                  <c:v>2.1428571428571428</c:v>
                </c:pt>
                <c:pt idx="94">
                  <c:v>2.4285714285714284</c:v>
                </c:pt>
                <c:pt idx="95">
                  <c:v>1.4285714285714286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7</c:v>
                </c:pt>
                <c:pt idx="7">
                  <c:v>36</c:v>
                </c:pt>
                <c:pt idx="8">
                  <c:v>156</c:v>
                </c:pt>
                <c:pt idx="9">
                  <c:v>144</c:v>
                </c:pt>
                <c:pt idx="10">
                  <c:v>182</c:v>
                </c:pt>
                <c:pt idx="11">
                  <c:v>202</c:v>
                </c:pt>
                <c:pt idx="12">
                  <c:v>216</c:v>
                </c:pt>
                <c:pt idx="13">
                  <c:v>218</c:v>
                </c:pt>
                <c:pt idx="14">
                  <c:v>179</c:v>
                </c:pt>
                <c:pt idx="15">
                  <c:v>131</c:v>
                </c:pt>
                <c:pt idx="16">
                  <c:v>163</c:v>
                </c:pt>
                <c:pt idx="17">
                  <c:v>156</c:v>
                </c:pt>
                <c:pt idx="18">
                  <c:v>81</c:v>
                </c:pt>
                <c:pt idx="19">
                  <c:v>49</c:v>
                </c:pt>
                <c:pt idx="20">
                  <c:v>30</c:v>
                </c:pt>
                <c:pt idx="21">
                  <c:v>34</c:v>
                </c:pt>
                <c:pt idx="22">
                  <c:v>28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7</c:v>
                </c:pt>
                <c:pt idx="3">
                  <c:v>10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24</c:v>
                </c:pt>
                <c:pt idx="8">
                  <c:v>60</c:v>
                </c:pt>
                <c:pt idx="9">
                  <c:v>184</c:v>
                </c:pt>
                <c:pt idx="10">
                  <c:v>124</c:v>
                </c:pt>
                <c:pt idx="11">
                  <c:v>120</c:v>
                </c:pt>
                <c:pt idx="12">
                  <c:v>145</c:v>
                </c:pt>
                <c:pt idx="13">
                  <c:v>127</c:v>
                </c:pt>
                <c:pt idx="14">
                  <c:v>123</c:v>
                </c:pt>
                <c:pt idx="15">
                  <c:v>142</c:v>
                </c:pt>
                <c:pt idx="16">
                  <c:v>145</c:v>
                </c:pt>
                <c:pt idx="17">
                  <c:v>113</c:v>
                </c:pt>
                <c:pt idx="18">
                  <c:v>103</c:v>
                </c:pt>
                <c:pt idx="19">
                  <c:v>58</c:v>
                </c:pt>
                <c:pt idx="20">
                  <c:v>44</c:v>
                </c:pt>
                <c:pt idx="21">
                  <c:v>28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28</c:v>
                </c:pt>
                <c:pt idx="7">
                  <c:v>210</c:v>
                </c:pt>
                <c:pt idx="8">
                  <c:v>611</c:v>
                </c:pt>
                <c:pt idx="9">
                  <c:v>156</c:v>
                </c:pt>
                <c:pt idx="10">
                  <c:v>120</c:v>
                </c:pt>
                <c:pt idx="11">
                  <c:v>122</c:v>
                </c:pt>
                <c:pt idx="12">
                  <c:v>138</c:v>
                </c:pt>
                <c:pt idx="13">
                  <c:v>158</c:v>
                </c:pt>
                <c:pt idx="14">
                  <c:v>182</c:v>
                </c:pt>
                <c:pt idx="15">
                  <c:v>249</c:v>
                </c:pt>
                <c:pt idx="16">
                  <c:v>363</c:v>
                </c:pt>
                <c:pt idx="17">
                  <c:v>422</c:v>
                </c:pt>
                <c:pt idx="18">
                  <c:v>233</c:v>
                </c:pt>
                <c:pt idx="19">
                  <c:v>116</c:v>
                </c:pt>
                <c:pt idx="20">
                  <c:v>41</c:v>
                </c:pt>
                <c:pt idx="21">
                  <c:v>35</c:v>
                </c:pt>
                <c:pt idx="22">
                  <c:v>21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  <c:pt idx="6">
                  <c:v>32</c:v>
                </c:pt>
                <c:pt idx="7">
                  <c:v>211</c:v>
                </c:pt>
                <c:pt idx="8">
                  <c:v>632</c:v>
                </c:pt>
                <c:pt idx="9">
                  <c:v>190</c:v>
                </c:pt>
                <c:pt idx="10">
                  <c:v>121</c:v>
                </c:pt>
                <c:pt idx="11">
                  <c:v>135</c:v>
                </c:pt>
                <c:pt idx="12">
                  <c:v>172</c:v>
                </c:pt>
                <c:pt idx="13">
                  <c:v>142</c:v>
                </c:pt>
                <c:pt idx="14">
                  <c:v>145</c:v>
                </c:pt>
                <c:pt idx="15">
                  <c:v>261</c:v>
                </c:pt>
                <c:pt idx="16">
                  <c:v>412</c:v>
                </c:pt>
                <c:pt idx="17">
                  <c:v>365</c:v>
                </c:pt>
                <c:pt idx="18">
                  <c:v>229</c:v>
                </c:pt>
                <c:pt idx="19">
                  <c:v>109</c:v>
                </c:pt>
                <c:pt idx="20">
                  <c:v>86</c:v>
                </c:pt>
                <c:pt idx="21">
                  <c:v>58</c:v>
                </c:pt>
                <c:pt idx="22">
                  <c:v>31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9</c:v>
                </c:pt>
                <c:pt idx="6">
                  <c:v>31</c:v>
                </c:pt>
                <c:pt idx="7">
                  <c:v>161</c:v>
                </c:pt>
                <c:pt idx="8">
                  <c:v>646</c:v>
                </c:pt>
                <c:pt idx="9">
                  <c:v>175</c:v>
                </c:pt>
                <c:pt idx="10">
                  <c:v>136</c:v>
                </c:pt>
                <c:pt idx="11">
                  <c:v>149</c:v>
                </c:pt>
                <c:pt idx="12">
                  <c:v>173</c:v>
                </c:pt>
                <c:pt idx="13">
                  <c:v>192</c:v>
                </c:pt>
                <c:pt idx="14">
                  <c:v>180</c:v>
                </c:pt>
                <c:pt idx="15">
                  <c:v>259</c:v>
                </c:pt>
                <c:pt idx="16">
                  <c:v>434</c:v>
                </c:pt>
                <c:pt idx="17">
                  <c:v>340</c:v>
                </c:pt>
                <c:pt idx="18">
                  <c:v>262</c:v>
                </c:pt>
                <c:pt idx="19">
                  <c:v>136</c:v>
                </c:pt>
                <c:pt idx="20">
                  <c:v>72</c:v>
                </c:pt>
                <c:pt idx="21">
                  <c:v>48</c:v>
                </c:pt>
                <c:pt idx="22">
                  <c:v>32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13</c:v>
                </c:pt>
                <c:pt idx="6">
                  <c:v>23</c:v>
                </c:pt>
                <c:pt idx="7">
                  <c:v>187</c:v>
                </c:pt>
                <c:pt idx="8">
                  <c:v>620</c:v>
                </c:pt>
                <c:pt idx="9">
                  <c:v>206</c:v>
                </c:pt>
                <c:pt idx="10">
                  <c:v>152</c:v>
                </c:pt>
                <c:pt idx="11">
                  <c:v>133</c:v>
                </c:pt>
                <c:pt idx="12">
                  <c:v>148</c:v>
                </c:pt>
                <c:pt idx="13">
                  <c:v>191</c:v>
                </c:pt>
                <c:pt idx="14">
                  <c:v>163</c:v>
                </c:pt>
                <c:pt idx="15">
                  <c:v>263</c:v>
                </c:pt>
                <c:pt idx="16">
                  <c:v>403</c:v>
                </c:pt>
                <c:pt idx="17">
                  <c:v>384</c:v>
                </c:pt>
                <c:pt idx="18">
                  <c:v>286</c:v>
                </c:pt>
                <c:pt idx="19">
                  <c:v>109</c:v>
                </c:pt>
                <c:pt idx="20">
                  <c:v>161</c:v>
                </c:pt>
                <c:pt idx="21">
                  <c:v>59</c:v>
                </c:pt>
                <c:pt idx="22">
                  <c:v>42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37</c:v>
                </c:pt>
                <c:pt idx="7">
                  <c:v>171</c:v>
                </c:pt>
                <c:pt idx="8">
                  <c:v>676</c:v>
                </c:pt>
                <c:pt idx="9">
                  <c:v>165</c:v>
                </c:pt>
                <c:pt idx="10">
                  <c:v>161</c:v>
                </c:pt>
                <c:pt idx="11">
                  <c:v>154</c:v>
                </c:pt>
                <c:pt idx="12">
                  <c:v>180</c:v>
                </c:pt>
                <c:pt idx="13">
                  <c:v>161</c:v>
                </c:pt>
                <c:pt idx="14">
                  <c:v>183</c:v>
                </c:pt>
                <c:pt idx="15">
                  <c:v>258</c:v>
                </c:pt>
                <c:pt idx="16">
                  <c:v>450</c:v>
                </c:pt>
                <c:pt idx="17">
                  <c:v>336</c:v>
                </c:pt>
                <c:pt idx="18">
                  <c:v>192</c:v>
                </c:pt>
                <c:pt idx="19">
                  <c:v>106</c:v>
                </c:pt>
                <c:pt idx="20">
                  <c:v>86</c:v>
                </c:pt>
                <c:pt idx="21">
                  <c:v>38</c:v>
                </c:pt>
                <c:pt idx="22">
                  <c:v>29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6.4</c:v>
                </c:pt>
                <c:pt idx="1">
                  <c:v>3.6</c:v>
                </c:pt>
                <c:pt idx="2">
                  <c:v>2.6</c:v>
                </c:pt>
                <c:pt idx="3">
                  <c:v>2</c:v>
                </c:pt>
                <c:pt idx="4">
                  <c:v>4.8</c:v>
                </c:pt>
                <c:pt idx="5">
                  <c:v>10</c:v>
                </c:pt>
                <c:pt idx="6">
                  <c:v>30.2</c:v>
                </c:pt>
                <c:pt idx="7">
                  <c:v>188</c:v>
                </c:pt>
                <c:pt idx="8">
                  <c:v>637</c:v>
                </c:pt>
                <c:pt idx="9">
                  <c:v>178.4</c:v>
                </c:pt>
                <c:pt idx="10">
                  <c:v>138</c:v>
                </c:pt>
                <c:pt idx="11">
                  <c:v>138.6</c:v>
                </c:pt>
                <c:pt idx="12">
                  <c:v>162.19999999999999</c:v>
                </c:pt>
                <c:pt idx="13">
                  <c:v>168.8</c:v>
                </c:pt>
                <c:pt idx="14">
                  <c:v>170.6</c:v>
                </c:pt>
                <c:pt idx="15">
                  <c:v>258</c:v>
                </c:pt>
                <c:pt idx="16">
                  <c:v>412.4</c:v>
                </c:pt>
                <c:pt idx="17">
                  <c:v>369.4</c:v>
                </c:pt>
                <c:pt idx="18">
                  <c:v>240.4</c:v>
                </c:pt>
                <c:pt idx="19">
                  <c:v>115.2</c:v>
                </c:pt>
                <c:pt idx="20">
                  <c:v>89.2</c:v>
                </c:pt>
                <c:pt idx="21">
                  <c:v>47.6</c:v>
                </c:pt>
                <c:pt idx="22">
                  <c:v>31</c:v>
                </c:pt>
                <c:pt idx="23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6.8571428571428568</c:v>
                </c:pt>
                <c:pt idx="1">
                  <c:v>5.2857142857142856</c:v>
                </c:pt>
                <c:pt idx="2">
                  <c:v>3.4285714285714284</c:v>
                </c:pt>
                <c:pt idx="3">
                  <c:v>2.8571428571428572</c:v>
                </c:pt>
                <c:pt idx="4">
                  <c:v>4</c:v>
                </c:pt>
                <c:pt idx="5">
                  <c:v>8.4285714285714288</c:v>
                </c:pt>
                <c:pt idx="6">
                  <c:v>23.714285714285715</c:v>
                </c:pt>
                <c:pt idx="7">
                  <c:v>142.85714285714286</c:v>
                </c:pt>
                <c:pt idx="8">
                  <c:v>485.85714285714283</c:v>
                </c:pt>
                <c:pt idx="9">
                  <c:v>174.28571428571428</c:v>
                </c:pt>
                <c:pt idx="10">
                  <c:v>142.28571428571428</c:v>
                </c:pt>
                <c:pt idx="11">
                  <c:v>145</c:v>
                </c:pt>
                <c:pt idx="12">
                  <c:v>167.42857142857142</c:v>
                </c:pt>
                <c:pt idx="13">
                  <c:v>169.85714285714286</c:v>
                </c:pt>
                <c:pt idx="14">
                  <c:v>165</c:v>
                </c:pt>
                <c:pt idx="15">
                  <c:v>223.28571428571428</c:v>
                </c:pt>
                <c:pt idx="16">
                  <c:v>338.57142857142856</c:v>
                </c:pt>
                <c:pt idx="17">
                  <c:v>302.28571428571428</c:v>
                </c:pt>
                <c:pt idx="18">
                  <c:v>198</c:v>
                </c:pt>
                <c:pt idx="19">
                  <c:v>97.571428571428569</c:v>
                </c:pt>
                <c:pt idx="20">
                  <c:v>74.285714285714292</c:v>
                </c:pt>
                <c:pt idx="21">
                  <c:v>42.857142857142854</c:v>
                </c:pt>
                <c:pt idx="22">
                  <c:v>28.428571428571427</c:v>
                </c:pt>
                <c:pt idx="23">
                  <c:v>9.1428571428571423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11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10</c:v>
                </c:pt>
                <c:pt idx="15">
                  <c:v>1</c:v>
                </c:pt>
                <c:pt idx="16">
                  <c:v>8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30</c:v>
                </c:pt>
                <c:pt idx="8">
                  <c:v>143</c:v>
                </c:pt>
                <c:pt idx="9">
                  <c:v>130</c:v>
                </c:pt>
                <c:pt idx="10">
                  <c:v>164</c:v>
                </c:pt>
                <c:pt idx="11">
                  <c:v>176</c:v>
                </c:pt>
                <c:pt idx="12">
                  <c:v>196</c:v>
                </c:pt>
                <c:pt idx="13">
                  <c:v>205</c:v>
                </c:pt>
                <c:pt idx="14">
                  <c:v>164</c:v>
                </c:pt>
                <c:pt idx="15">
                  <c:v>123</c:v>
                </c:pt>
                <c:pt idx="16">
                  <c:v>145</c:v>
                </c:pt>
                <c:pt idx="17">
                  <c:v>144</c:v>
                </c:pt>
                <c:pt idx="18">
                  <c:v>80</c:v>
                </c:pt>
                <c:pt idx="19">
                  <c:v>47</c:v>
                </c:pt>
                <c:pt idx="20">
                  <c:v>28</c:v>
                </c:pt>
                <c:pt idx="21">
                  <c:v>34</c:v>
                </c:pt>
                <c:pt idx="22">
                  <c:v>28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3</c:v>
                </c:pt>
                <c:pt idx="10">
                  <c:v>10</c:v>
                </c:pt>
                <c:pt idx="11">
                  <c:v>10</c:v>
                </c:pt>
                <c:pt idx="12">
                  <c:v>7</c:v>
                </c:pt>
                <c:pt idx="13">
                  <c:v>1</c:v>
                </c:pt>
                <c:pt idx="14">
                  <c:v>5</c:v>
                </c:pt>
                <c:pt idx="15">
                  <c:v>7</c:v>
                </c:pt>
                <c:pt idx="16">
                  <c:v>9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  <c:pt idx="47">
                  <c:v>7</c:v>
                </c:pt>
                <c:pt idx="48">
                  <c:v>3</c:v>
                </c:pt>
                <c:pt idx="49">
                  <c:v>4</c:v>
                </c:pt>
                <c:pt idx="50">
                  <c:v>0</c:v>
                </c:pt>
                <c:pt idx="51">
                  <c:v>5</c:v>
                </c:pt>
                <c:pt idx="52">
                  <c:v>0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20</c:v>
                </c:pt>
                <c:pt idx="35">
                  <c:v>10</c:v>
                </c:pt>
                <c:pt idx="36">
                  <c:v>7</c:v>
                </c:pt>
                <c:pt idx="37">
                  <c:v>4</c:v>
                </c:pt>
                <c:pt idx="38">
                  <c:v>7</c:v>
                </c:pt>
                <c:pt idx="39">
                  <c:v>8</c:v>
                </c:pt>
                <c:pt idx="40">
                  <c:v>14</c:v>
                </c:pt>
                <c:pt idx="41">
                  <c:v>8</c:v>
                </c:pt>
                <c:pt idx="42">
                  <c:v>12</c:v>
                </c:pt>
                <c:pt idx="43">
                  <c:v>15</c:v>
                </c:pt>
                <c:pt idx="44">
                  <c:v>12</c:v>
                </c:pt>
                <c:pt idx="45">
                  <c:v>15</c:v>
                </c:pt>
                <c:pt idx="46">
                  <c:v>10</c:v>
                </c:pt>
                <c:pt idx="47">
                  <c:v>11</c:v>
                </c:pt>
                <c:pt idx="48">
                  <c:v>9</c:v>
                </c:pt>
                <c:pt idx="49">
                  <c:v>8</c:v>
                </c:pt>
                <c:pt idx="50">
                  <c:v>8</c:v>
                </c:pt>
                <c:pt idx="51">
                  <c:v>13</c:v>
                </c:pt>
                <c:pt idx="52">
                  <c:v>14</c:v>
                </c:pt>
                <c:pt idx="53">
                  <c:v>11</c:v>
                </c:pt>
                <c:pt idx="54">
                  <c:v>11</c:v>
                </c:pt>
                <c:pt idx="55">
                  <c:v>9</c:v>
                </c:pt>
                <c:pt idx="56">
                  <c:v>9</c:v>
                </c:pt>
                <c:pt idx="57">
                  <c:v>19</c:v>
                </c:pt>
                <c:pt idx="58">
                  <c:v>5</c:v>
                </c:pt>
                <c:pt idx="59">
                  <c:v>9</c:v>
                </c:pt>
                <c:pt idx="60">
                  <c:v>5</c:v>
                </c:pt>
                <c:pt idx="61">
                  <c:v>10</c:v>
                </c:pt>
                <c:pt idx="62">
                  <c:v>7</c:v>
                </c:pt>
                <c:pt idx="63">
                  <c:v>8</c:v>
                </c:pt>
                <c:pt idx="64">
                  <c:v>4</c:v>
                </c:pt>
                <c:pt idx="65">
                  <c:v>8</c:v>
                </c:pt>
                <c:pt idx="66">
                  <c:v>18</c:v>
                </c:pt>
                <c:pt idx="67">
                  <c:v>13</c:v>
                </c:pt>
                <c:pt idx="68">
                  <c:v>11</c:v>
                </c:pt>
                <c:pt idx="69">
                  <c:v>4</c:v>
                </c:pt>
                <c:pt idx="70">
                  <c:v>4</c:v>
                </c:pt>
                <c:pt idx="71">
                  <c:v>2</c:v>
                </c:pt>
                <c:pt idx="72">
                  <c:v>5</c:v>
                </c:pt>
                <c:pt idx="73">
                  <c:v>4</c:v>
                </c:pt>
                <c:pt idx="74">
                  <c:v>2</c:v>
                </c:pt>
                <c:pt idx="75">
                  <c:v>0</c:v>
                </c:pt>
                <c:pt idx="76">
                  <c:v>2</c:v>
                </c:pt>
                <c:pt idx="77">
                  <c:v>3</c:v>
                </c:pt>
                <c:pt idx="78">
                  <c:v>0</c:v>
                </c:pt>
                <c:pt idx="79">
                  <c:v>3</c:v>
                </c:pt>
                <c:pt idx="80">
                  <c:v>3</c:v>
                </c:pt>
                <c:pt idx="81">
                  <c:v>0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10</c:v>
                </c:pt>
                <c:pt idx="34">
                  <c:v>30</c:v>
                </c:pt>
                <c:pt idx="35">
                  <c:v>32</c:v>
                </c:pt>
                <c:pt idx="36">
                  <c:v>17</c:v>
                </c:pt>
                <c:pt idx="37">
                  <c:v>13</c:v>
                </c:pt>
                <c:pt idx="38">
                  <c:v>22</c:v>
                </c:pt>
                <c:pt idx="39">
                  <c:v>19</c:v>
                </c:pt>
                <c:pt idx="40">
                  <c:v>33</c:v>
                </c:pt>
                <c:pt idx="41">
                  <c:v>11</c:v>
                </c:pt>
                <c:pt idx="42">
                  <c:v>27</c:v>
                </c:pt>
                <c:pt idx="43">
                  <c:v>26</c:v>
                </c:pt>
                <c:pt idx="44">
                  <c:v>25</c:v>
                </c:pt>
                <c:pt idx="45">
                  <c:v>20</c:v>
                </c:pt>
                <c:pt idx="46">
                  <c:v>26</c:v>
                </c:pt>
                <c:pt idx="47">
                  <c:v>23</c:v>
                </c:pt>
                <c:pt idx="48">
                  <c:v>32</c:v>
                </c:pt>
                <c:pt idx="49">
                  <c:v>23</c:v>
                </c:pt>
                <c:pt idx="50">
                  <c:v>29</c:v>
                </c:pt>
                <c:pt idx="51">
                  <c:v>23</c:v>
                </c:pt>
                <c:pt idx="52">
                  <c:v>34</c:v>
                </c:pt>
                <c:pt idx="53">
                  <c:v>30</c:v>
                </c:pt>
                <c:pt idx="54">
                  <c:v>25</c:v>
                </c:pt>
                <c:pt idx="55">
                  <c:v>16</c:v>
                </c:pt>
                <c:pt idx="56">
                  <c:v>21</c:v>
                </c:pt>
                <c:pt idx="57">
                  <c:v>25</c:v>
                </c:pt>
                <c:pt idx="58">
                  <c:v>19</c:v>
                </c:pt>
                <c:pt idx="59">
                  <c:v>18</c:v>
                </c:pt>
                <c:pt idx="60">
                  <c:v>17</c:v>
                </c:pt>
                <c:pt idx="61">
                  <c:v>11</c:v>
                </c:pt>
                <c:pt idx="62">
                  <c:v>19</c:v>
                </c:pt>
                <c:pt idx="63">
                  <c:v>15</c:v>
                </c:pt>
                <c:pt idx="64">
                  <c:v>12</c:v>
                </c:pt>
                <c:pt idx="65">
                  <c:v>17</c:v>
                </c:pt>
                <c:pt idx="66">
                  <c:v>18</c:v>
                </c:pt>
                <c:pt idx="67">
                  <c:v>21</c:v>
                </c:pt>
                <c:pt idx="68">
                  <c:v>35</c:v>
                </c:pt>
                <c:pt idx="69">
                  <c:v>16</c:v>
                </c:pt>
                <c:pt idx="70">
                  <c:v>16</c:v>
                </c:pt>
                <c:pt idx="71">
                  <c:v>17</c:v>
                </c:pt>
                <c:pt idx="72">
                  <c:v>11</c:v>
                </c:pt>
                <c:pt idx="73">
                  <c:v>6</c:v>
                </c:pt>
                <c:pt idx="74">
                  <c:v>11</c:v>
                </c:pt>
                <c:pt idx="75">
                  <c:v>7</c:v>
                </c:pt>
                <c:pt idx="76">
                  <c:v>6</c:v>
                </c:pt>
                <c:pt idx="77">
                  <c:v>6</c:v>
                </c:pt>
                <c:pt idx="78">
                  <c:v>7</c:v>
                </c:pt>
                <c:pt idx="79">
                  <c:v>5</c:v>
                </c:pt>
                <c:pt idx="80">
                  <c:v>3</c:v>
                </c:pt>
                <c:pt idx="81">
                  <c:v>3</c:v>
                </c:pt>
                <c:pt idx="82">
                  <c:v>0</c:v>
                </c:pt>
                <c:pt idx="83">
                  <c:v>4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6</c:v>
                </c:pt>
                <c:pt idx="89">
                  <c:v>3</c:v>
                </c:pt>
                <c:pt idx="90">
                  <c:v>0</c:v>
                </c:pt>
                <c:pt idx="91">
                  <c:v>4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5</c:v>
                </c:pt>
                <c:pt idx="31">
                  <c:v>5</c:v>
                </c:pt>
                <c:pt idx="32">
                  <c:v>2</c:v>
                </c:pt>
                <c:pt idx="33">
                  <c:v>4</c:v>
                </c:pt>
                <c:pt idx="34">
                  <c:v>18</c:v>
                </c:pt>
                <c:pt idx="35">
                  <c:v>8</c:v>
                </c:pt>
                <c:pt idx="36">
                  <c:v>7</c:v>
                </c:pt>
                <c:pt idx="37">
                  <c:v>9</c:v>
                </c:pt>
                <c:pt idx="38">
                  <c:v>13</c:v>
                </c:pt>
                <c:pt idx="39">
                  <c:v>6</c:v>
                </c:pt>
                <c:pt idx="40">
                  <c:v>4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  <c:pt idx="44">
                  <c:v>12</c:v>
                </c:pt>
                <c:pt idx="45">
                  <c:v>10</c:v>
                </c:pt>
                <c:pt idx="46">
                  <c:v>4</c:v>
                </c:pt>
                <c:pt idx="47">
                  <c:v>7</c:v>
                </c:pt>
                <c:pt idx="48">
                  <c:v>9</c:v>
                </c:pt>
                <c:pt idx="49">
                  <c:v>14</c:v>
                </c:pt>
                <c:pt idx="50">
                  <c:v>14</c:v>
                </c:pt>
                <c:pt idx="51">
                  <c:v>13</c:v>
                </c:pt>
                <c:pt idx="52">
                  <c:v>16</c:v>
                </c:pt>
                <c:pt idx="53">
                  <c:v>21</c:v>
                </c:pt>
                <c:pt idx="54">
                  <c:v>9</c:v>
                </c:pt>
                <c:pt idx="55">
                  <c:v>3</c:v>
                </c:pt>
                <c:pt idx="56">
                  <c:v>8</c:v>
                </c:pt>
                <c:pt idx="57">
                  <c:v>8</c:v>
                </c:pt>
                <c:pt idx="58">
                  <c:v>18</c:v>
                </c:pt>
                <c:pt idx="59">
                  <c:v>4</c:v>
                </c:pt>
                <c:pt idx="60">
                  <c:v>10</c:v>
                </c:pt>
                <c:pt idx="61">
                  <c:v>3</c:v>
                </c:pt>
                <c:pt idx="62">
                  <c:v>11</c:v>
                </c:pt>
                <c:pt idx="63">
                  <c:v>7</c:v>
                </c:pt>
                <c:pt idx="64">
                  <c:v>8</c:v>
                </c:pt>
                <c:pt idx="65">
                  <c:v>7</c:v>
                </c:pt>
                <c:pt idx="66">
                  <c:v>7</c:v>
                </c:pt>
                <c:pt idx="67">
                  <c:v>15</c:v>
                </c:pt>
                <c:pt idx="68">
                  <c:v>16</c:v>
                </c:pt>
                <c:pt idx="69">
                  <c:v>11</c:v>
                </c:pt>
                <c:pt idx="70">
                  <c:v>6</c:v>
                </c:pt>
                <c:pt idx="71">
                  <c:v>7</c:v>
                </c:pt>
                <c:pt idx="72">
                  <c:v>3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4</c:v>
                </c:pt>
                <c:pt idx="77">
                  <c:v>3</c:v>
                </c:pt>
                <c:pt idx="78">
                  <c:v>4</c:v>
                </c:pt>
                <c:pt idx="79">
                  <c:v>3</c:v>
                </c:pt>
                <c:pt idx="80">
                  <c:v>2</c:v>
                </c:pt>
                <c:pt idx="81">
                  <c:v>5</c:v>
                </c:pt>
                <c:pt idx="82">
                  <c:v>0</c:v>
                </c:pt>
                <c:pt idx="83">
                  <c:v>4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6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401573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73025</xdr:rowOff>
    </xdr:from>
    <xdr:to>
      <xdr:col>26</xdr:col>
      <xdr:colOff>34925</xdr:colOff>
      <xdr:row>38</xdr:row>
      <xdr:rowOff>106612</xdr:rowOff>
    </xdr:to>
    <xdr:pic>
      <xdr:nvPicPr>
        <xdr:cNvPr id="14" name="Picture 13" descr="A screenshot of a video game&#10;&#10;Description automatically generated">
          <a:extLst>
            <a:ext uri="{FF2B5EF4-FFF2-40B4-BE49-F238E27FC236}">
              <a16:creationId xmlns:a16="http://schemas.microsoft.com/office/drawing/2014/main" id="{78B1D69F-DB7C-4ECF-B501-9B6021B56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899" t="12951" r="30128" b="6465"/>
        <a:stretch/>
      </xdr:blipFill>
      <xdr:spPr>
        <a:xfrm>
          <a:off x="10848975" y="4330700"/>
          <a:ext cx="3482975" cy="2462462"/>
        </a:xfrm>
        <a:prstGeom prst="rect">
          <a:avLst/>
        </a:prstGeom>
      </xdr:spPr>
    </xdr:pic>
    <xdr:clientData/>
  </xdr:twoCellAnchor>
  <xdr:twoCellAnchor editAs="oneCell">
    <xdr:from>
      <xdr:col>26</xdr:col>
      <xdr:colOff>465910</xdr:colOff>
      <xdr:row>23</xdr:row>
      <xdr:rowOff>22224</xdr:rowOff>
    </xdr:from>
    <xdr:to>
      <xdr:col>41</xdr:col>
      <xdr:colOff>38099</xdr:colOff>
      <xdr:row>39</xdr:row>
      <xdr:rowOff>34925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7D2ED27-DD1B-4BFF-AC4F-199702013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2373" b="8552"/>
        <a:stretch/>
      </xdr:blipFill>
      <xdr:spPr>
        <a:xfrm>
          <a:off x="14762935" y="4279899"/>
          <a:ext cx="2667814" cy="2603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342</v>
      </c>
      <c r="E1" s="99"/>
      <c r="F1" s="99"/>
      <c r="G1" s="99" t="s">
        <v>454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343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344</v>
      </c>
      <c r="E3" s="57"/>
      <c r="F3" s="57"/>
      <c r="G3" s="57" t="str">
        <f>RIGHT('Raw Data'!B20,3)</f>
        <v>025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346</v>
      </c>
      <c r="E4" s="57"/>
      <c r="F4" s="57"/>
      <c r="G4" s="57" t="str">
        <f>'Raw Data'!B21</f>
        <v>North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347</v>
      </c>
      <c r="E5" s="57"/>
      <c r="F5" s="57"/>
      <c r="G5" s="113" t="s">
        <v>672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352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353</v>
      </c>
      <c r="E7" s="57"/>
      <c r="F7" s="57"/>
      <c r="G7" s="57" t="s">
        <v>354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345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434</v>
      </c>
      <c r="B11" s="122"/>
      <c r="C11" s="122"/>
      <c r="D11" s="122"/>
      <c r="E11" s="41"/>
      <c r="G11" s="122" t="s">
        <v>435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432</v>
      </c>
      <c r="B13" s="79" t="s">
        <v>339</v>
      </c>
      <c r="C13" s="79" t="s">
        <v>340</v>
      </c>
      <c r="D13" s="79" t="s">
        <v>433</v>
      </c>
      <c r="E13" s="83"/>
      <c r="F13" s="82"/>
      <c r="G13" s="79" t="s">
        <v>432</v>
      </c>
      <c r="H13" s="79" t="s">
        <v>357</v>
      </c>
      <c r="I13" s="79" t="s">
        <v>358</v>
      </c>
      <c r="J13" s="79" t="s">
        <v>359</v>
      </c>
      <c r="K13" s="79" t="s">
        <v>360</v>
      </c>
      <c r="L13" s="79" t="s">
        <v>361</v>
      </c>
      <c r="M13" s="79" t="s">
        <v>362</v>
      </c>
      <c r="N13" s="79" t="s">
        <v>363</v>
      </c>
      <c r="O13" s="79" t="s">
        <v>364</v>
      </c>
      <c r="P13" s="79" t="s">
        <v>365</v>
      </c>
      <c r="Q13" s="79" t="s">
        <v>366</v>
      </c>
      <c r="R13" s="79" t="s">
        <v>367</v>
      </c>
      <c r="S13" s="79" t="s">
        <v>368</v>
      </c>
      <c r="T13" s="79" t="s">
        <v>32</v>
      </c>
      <c r="W13" s="79" t="s">
        <v>432</v>
      </c>
      <c r="X13" s="79" t="s">
        <v>438</v>
      </c>
      <c r="Y13" s="79" t="s">
        <v>439</v>
      </c>
      <c r="Z13" s="79" t="s">
        <v>436</v>
      </c>
      <c r="AA13" s="79" t="s">
        <v>437</v>
      </c>
      <c r="AB13" s="79" t="s">
        <v>440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1561.8</v>
      </c>
      <c r="C14" s="80">
        <f>I103</f>
        <v>1354.5714285714287</v>
      </c>
      <c r="D14" s="81">
        <f>SUM(A103:G103)</f>
        <v>9482</v>
      </c>
      <c r="E14" s="41"/>
      <c r="G14" s="79" t="str">
        <f>A14</f>
        <v>Eastbound</v>
      </c>
      <c r="H14" s="81">
        <f>'Raw Data'!C1658</f>
        <v>538</v>
      </c>
      <c r="I14" s="81">
        <f>'Raw Data'!D1658</f>
        <v>8368</v>
      </c>
      <c r="J14" s="81">
        <f>'Raw Data'!E1658</f>
        <v>27</v>
      </c>
      <c r="K14" s="81">
        <f>'Raw Data'!F1658</f>
        <v>465</v>
      </c>
      <c r="L14" s="81">
        <f>'Raw Data'!G1658</f>
        <v>56</v>
      </c>
      <c r="M14" s="81">
        <f>'Raw Data'!H1658</f>
        <v>21</v>
      </c>
      <c r="N14" s="81">
        <f>'Raw Data'!I1658</f>
        <v>2</v>
      </c>
      <c r="O14" s="81">
        <f>'Raw Data'!J1658</f>
        <v>3</v>
      </c>
      <c r="P14" s="81">
        <f>'Raw Data'!K1658</f>
        <v>1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9482</v>
      </c>
      <c r="W14" s="79" t="str">
        <f>G14</f>
        <v>Eastbound</v>
      </c>
      <c r="X14" s="81">
        <f>'Raw Data'!BH1658</f>
        <v>19.600000000000001</v>
      </c>
      <c r="Y14" s="81">
        <f>'Raw Data'!BI1658</f>
        <v>20.3</v>
      </c>
      <c r="Z14" s="81">
        <f>'Raw Data'!BJ1658</f>
        <v>24.1</v>
      </c>
      <c r="AA14" s="81">
        <f>'Raw Data'!BK1658</f>
        <v>26.6</v>
      </c>
      <c r="AB14" s="88">
        <f>IF($G$8=20,$D$119,IF($G$8=30,$D$120,IF($G$8=40,$D$121,IF($G$8=50,$D$122,IF($G$8=60,$D$123,IF($G$8=70,$D$124,"Error"))))))</f>
        <v>9.0698164944104619E-3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1852</v>
      </c>
      <c r="C15" s="80">
        <f>I109</f>
        <v>1607</v>
      </c>
      <c r="D15" s="81">
        <f>SUM(A109:G109)</f>
        <v>11249</v>
      </c>
      <c r="E15" s="41"/>
      <c r="G15" s="79" t="str">
        <f>A15</f>
        <v>Westbound</v>
      </c>
      <c r="H15" s="81">
        <f>'Raw Data'!C1659</f>
        <v>724</v>
      </c>
      <c r="I15" s="81">
        <f>'Raw Data'!D1659</f>
        <v>9904</v>
      </c>
      <c r="J15" s="81">
        <f>'Raw Data'!E1659</f>
        <v>30</v>
      </c>
      <c r="K15" s="81">
        <f>'Raw Data'!F1659</f>
        <v>480</v>
      </c>
      <c r="L15" s="81">
        <f>'Raw Data'!G1659</f>
        <v>61</v>
      </c>
      <c r="M15" s="81">
        <f>'Raw Data'!H1659</f>
        <v>37</v>
      </c>
      <c r="N15" s="81">
        <f>'Raw Data'!I1659</f>
        <v>1</v>
      </c>
      <c r="O15" s="81">
        <f>'Raw Data'!J1659</f>
        <v>4</v>
      </c>
      <c r="P15" s="81">
        <f>'Raw Data'!K1659</f>
        <v>0</v>
      </c>
      <c r="Q15" s="81">
        <f>'Raw Data'!L1659</f>
        <v>7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11249</v>
      </c>
      <c r="W15" s="79" t="str">
        <f>G15</f>
        <v>Westbound</v>
      </c>
      <c r="X15" s="81">
        <f>'Raw Data'!BH1659</f>
        <v>22.5</v>
      </c>
      <c r="Y15" s="81">
        <f>'Raw Data'!BI1659</f>
        <v>22.6</v>
      </c>
      <c r="Z15" s="81">
        <f>'Raw Data'!BJ1659</f>
        <v>26.5</v>
      </c>
      <c r="AA15" s="81">
        <f>'Raw Data'!BK1659</f>
        <v>29</v>
      </c>
      <c r="AB15" s="88">
        <f>IF($G$8=20,$F$119,IF($G$8=30,$F$120,IF($G$8=40,$F$121,IF($G$8=50,$F$122,IF($G$8=60,$F$123,IF($G$8=70,$F$124,"Error"))))))</f>
        <v>3.0936083207396214E-2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341</v>
      </c>
      <c r="B16" s="80">
        <f>H115</f>
        <v>3413.8</v>
      </c>
      <c r="C16" s="80">
        <f>I115</f>
        <v>2961.5714285714284</v>
      </c>
      <c r="D16" s="81">
        <f>SUM(A115:G115)</f>
        <v>20731</v>
      </c>
      <c r="E16" s="41"/>
      <c r="G16" s="79" t="s">
        <v>341</v>
      </c>
      <c r="H16" s="81">
        <f>SUM(H14:H15)</f>
        <v>1262</v>
      </c>
      <c r="I16" s="81">
        <f t="shared" ref="I16:S16" si="1">SUM(I14:I15)</f>
        <v>18272</v>
      </c>
      <c r="J16" s="81">
        <f t="shared" si="1"/>
        <v>57</v>
      </c>
      <c r="K16" s="81">
        <f t="shared" si="1"/>
        <v>945</v>
      </c>
      <c r="L16" s="81">
        <f t="shared" si="1"/>
        <v>117</v>
      </c>
      <c r="M16" s="81">
        <f t="shared" si="1"/>
        <v>58</v>
      </c>
      <c r="N16" s="81">
        <f t="shared" si="1"/>
        <v>3</v>
      </c>
      <c r="O16" s="81">
        <f t="shared" si="1"/>
        <v>7</v>
      </c>
      <c r="P16" s="81">
        <f t="shared" si="1"/>
        <v>1</v>
      </c>
      <c r="Q16" s="81">
        <f t="shared" si="1"/>
        <v>8</v>
      </c>
      <c r="R16" s="81">
        <f t="shared" si="1"/>
        <v>1</v>
      </c>
      <c r="S16" s="81">
        <f t="shared" si="1"/>
        <v>0</v>
      </c>
      <c r="T16" s="81">
        <f t="shared" si="0"/>
        <v>20731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6.0875018088852442E-2</v>
      </c>
      <c r="I17" s="105">
        <f t="shared" ref="I17:S17" si="2">I16/$T$16</f>
        <v>0.88138536491245001</v>
      </c>
      <c r="J17" s="105">
        <f t="shared" si="2"/>
        <v>2.7495055713665523E-3</v>
      </c>
      <c r="K17" s="105">
        <f t="shared" si="2"/>
        <v>4.5583908156866526E-2</v>
      </c>
      <c r="L17" s="105">
        <f t="shared" si="2"/>
        <v>5.6437219622787133E-3</v>
      </c>
      <c r="M17" s="105">
        <f t="shared" si="2"/>
        <v>2.7977425112150887E-3</v>
      </c>
      <c r="N17" s="105">
        <f t="shared" si="2"/>
        <v>1.4471081954560802E-4</v>
      </c>
      <c r="O17" s="105">
        <f t="shared" si="2"/>
        <v>3.3765857893975205E-4</v>
      </c>
      <c r="P17" s="105">
        <f t="shared" si="2"/>
        <v>4.823693984853601E-5</v>
      </c>
      <c r="Q17" s="105">
        <f t="shared" si="2"/>
        <v>3.8589551878828808E-4</v>
      </c>
      <c r="R17" s="105">
        <f t="shared" si="2"/>
        <v>4.823693984853601E-5</v>
      </c>
      <c r="S17" s="105">
        <f t="shared" si="2"/>
        <v>0</v>
      </c>
      <c r="T17" s="41"/>
      <c r="W17" s="133" t="s">
        <v>452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453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429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339</v>
      </c>
      <c r="I102" s="92" t="s">
        <v>340</v>
      </c>
    </row>
    <row r="103" spans="1:9" s="50" customFormat="1" ht="11.4" customHeight="1" x14ac:dyDescent="0.25">
      <c r="A103" s="93">
        <f>'Raw Data'!B321</f>
        <v>912</v>
      </c>
      <c r="B103" s="93">
        <f>'Raw Data'!B528</f>
        <v>761</v>
      </c>
      <c r="C103" s="93">
        <f>'Raw Data'!B735</f>
        <v>1514</v>
      </c>
      <c r="D103" s="93">
        <f>'Raw Data'!B942</f>
        <v>1542</v>
      </c>
      <c r="E103" s="93">
        <f>'Raw Data'!B1149</f>
        <v>1568</v>
      </c>
      <c r="F103" s="93">
        <f>'Raw Data'!B1356</f>
        <v>1630</v>
      </c>
      <c r="G103" s="93">
        <f>'Raw Data'!B1563</f>
        <v>1555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1561.8</v>
      </c>
      <c r="I103" s="94">
        <f>AVERAGE(A103:G103)</f>
        <v>1354.5714285714287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1134</v>
      </c>
      <c r="B109" s="93">
        <f>'Raw Data'!B529</f>
        <v>855</v>
      </c>
      <c r="C109" s="93">
        <f>'Raw Data'!B736</f>
        <v>1719</v>
      </c>
      <c r="D109" s="93">
        <f>'Raw Data'!B943</f>
        <v>1827</v>
      </c>
      <c r="E109" s="93">
        <f>'Raw Data'!B1150</f>
        <v>1897</v>
      </c>
      <c r="F109" s="93">
        <f>'Raw Data'!B1357</f>
        <v>1945</v>
      </c>
      <c r="G109" s="93">
        <f>'Raw Data'!B1564</f>
        <v>1872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1852</v>
      </c>
      <c r="I109" s="94">
        <f>AVERAGE(A109:G109)</f>
        <v>1607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2046</v>
      </c>
      <c r="B115" s="93">
        <f t="shared" ref="B115:E115" si="5">SUM(B103,B109)</f>
        <v>1616</v>
      </c>
      <c r="C115" s="93">
        <f t="shared" si="5"/>
        <v>3233</v>
      </c>
      <c r="D115" s="93">
        <f t="shared" si="5"/>
        <v>3369</v>
      </c>
      <c r="E115" s="93">
        <f t="shared" si="5"/>
        <v>3465</v>
      </c>
      <c r="F115" s="93">
        <f>SUM(F103,F109)</f>
        <v>3575</v>
      </c>
      <c r="G115" s="93">
        <f>SUM(G103,G109)</f>
        <v>3427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3413.8</v>
      </c>
      <c r="I115" s="94">
        <f>AVERAGE(A115:G115)</f>
        <v>2961.5714285714284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447</v>
      </c>
      <c r="C118" s="50" t="s">
        <v>448</v>
      </c>
      <c r="D118" s="50" t="s">
        <v>449</v>
      </c>
      <c r="F118" s="50" t="s">
        <v>450</v>
      </c>
    </row>
    <row r="119" spans="1:9" s="50" customFormat="1" ht="11.4" customHeight="1" x14ac:dyDescent="0.25">
      <c r="A119" s="50" t="s">
        <v>441</v>
      </c>
      <c r="B119" s="50">
        <f>SUM('Raw Data'!AQ1658:BG1658)</f>
        <v>5021</v>
      </c>
      <c r="C119" s="50">
        <f>SUM('Raw Data'!AQ1659:BG1659)</f>
        <v>8463</v>
      </c>
      <c r="D119" s="95">
        <f>B119/$D$14</f>
        <v>0.5295296350980806</v>
      </c>
      <c r="F119" s="96">
        <f t="shared" ref="F119:F124" si="6">C119/$D$15</f>
        <v>0.75233354075917858</v>
      </c>
    </row>
    <row r="120" spans="1:9" s="50" customFormat="1" ht="11.4" customHeight="1" x14ac:dyDescent="0.25">
      <c r="A120" s="50" t="s">
        <v>442</v>
      </c>
      <c r="B120" s="50">
        <f>SUM('Raw Data'!AS1658:BG1658)</f>
        <v>86</v>
      </c>
      <c r="C120" s="50">
        <f>SUM('Raw Data'!AS1659:BG1659)</f>
        <v>348</v>
      </c>
      <c r="D120" s="95">
        <f t="shared" ref="D120:D124" si="7">B120/$D$14</f>
        <v>9.0698164944104619E-3</v>
      </c>
      <c r="F120" s="96">
        <f t="shared" si="6"/>
        <v>3.0936083207396214E-2</v>
      </c>
    </row>
    <row r="121" spans="1:9" s="50" customFormat="1" x14ac:dyDescent="0.25">
      <c r="A121" s="50" t="s">
        <v>443</v>
      </c>
      <c r="B121" s="50">
        <f>SUM('Raw Data'!AU1658:BG1658)</f>
        <v>0</v>
      </c>
      <c r="C121" s="50">
        <f>SUM('Raw Data'!AU1659:BG1659)</f>
        <v>3</v>
      </c>
      <c r="D121" s="95">
        <f t="shared" si="7"/>
        <v>0</v>
      </c>
      <c r="F121" s="96">
        <f t="shared" si="6"/>
        <v>2.6669037247755356E-4</v>
      </c>
    </row>
    <row r="122" spans="1:9" s="50" customFormat="1" x14ac:dyDescent="0.25">
      <c r="A122" s="50" t="s">
        <v>444</v>
      </c>
      <c r="B122" s="50">
        <f>SUM('Raw Data'!AW1658:BG1658)</f>
        <v>0</v>
      </c>
      <c r="C122" s="50">
        <f>SUM('Raw Data'!AW1659:BG1659)</f>
        <v>1</v>
      </c>
      <c r="D122" s="95">
        <f t="shared" si="7"/>
        <v>0</v>
      </c>
      <c r="F122" s="96">
        <f t="shared" si="6"/>
        <v>8.8896790825851186E-5</v>
      </c>
    </row>
    <row r="123" spans="1:9" s="50" customFormat="1" x14ac:dyDescent="0.25">
      <c r="A123" s="50" t="s">
        <v>445</v>
      </c>
      <c r="B123" s="50">
        <f>SUM('Raw Data'!AY1658:BG1658)</f>
        <v>0</v>
      </c>
      <c r="C123" s="50">
        <f>SUM('Raw Data'!AY1659:BG1659)</f>
        <v>1</v>
      </c>
      <c r="D123" s="95">
        <f t="shared" si="7"/>
        <v>0</v>
      </c>
      <c r="F123" s="96">
        <f t="shared" si="6"/>
        <v>8.8896790825851186E-5</v>
      </c>
    </row>
    <row r="124" spans="1:9" s="50" customFormat="1" x14ac:dyDescent="0.25">
      <c r="A124" s="50" t="s">
        <v>446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8.8896790825851186E-5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344</v>
      </c>
      <c r="G3" s="1" t="str">
        <f>RIGHT('Raw Data'!B20,3)</f>
        <v>025</v>
      </c>
      <c r="AL3" s="50" t="str">
        <f>TEXT('Raw Data'!A532,"ddd d mmm yyyy")</f>
        <v>Mon 11 Oct 2021</v>
      </c>
      <c r="AM3" s="50"/>
    </row>
    <row r="4" spans="1:48" x14ac:dyDescent="0.3">
      <c r="E4" s="22" t="s">
        <v>346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x14ac:dyDescent="0.3">
      <c r="E5" s="22" t="s">
        <v>347</v>
      </c>
      <c r="G5" s="112" t="str">
        <f>Summary!G5</f>
        <v>51.38668,-2.34498</v>
      </c>
      <c r="AL5" s="50" t="str">
        <f>TEXT('Raw Data'!A946,"ddd d mmm yyyy")</f>
        <v>Wed 13 Oct 2021</v>
      </c>
      <c r="AM5" s="50"/>
    </row>
    <row r="6" spans="1:48" x14ac:dyDescent="0.3">
      <c r="E6" s="22" t="s">
        <v>352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353</v>
      </c>
      <c r="G7" s="1" t="s">
        <v>354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345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339</v>
      </c>
      <c r="J12" s="17" t="s">
        <v>340</v>
      </c>
      <c r="L12" s="144" t="s">
        <v>341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2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2.4</v>
      </c>
      <c r="J13" s="8">
        <f t="shared" ref="J13:J44" si="1">AVERAGE(B13:H13)</f>
        <v>2.2857142857142856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1.6</v>
      </c>
      <c r="J14" s="8">
        <f t="shared" si="1"/>
        <v>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1</v>
      </c>
      <c r="J15" s="8">
        <f t="shared" si="1"/>
        <v>1.2857142857142858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1.4</v>
      </c>
      <c r="J16" s="8">
        <f t="shared" si="1"/>
        <v>1.2857142857142858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0.6</v>
      </c>
      <c r="J17" s="8">
        <f t="shared" si="1"/>
        <v>0.7142857142857143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0.8</v>
      </c>
      <c r="J18" s="8">
        <f t="shared" si="1"/>
        <v>1.1428571428571428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0.8</v>
      </c>
      <c r="J19" s="8">
        <f t="shared" si="1"/>
        <v>1.7142857142857142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1.4</v>
      </c>
      <c r="J20" s="8">
        <f t="shared" si="1"/>
        <v>1.7142857142857142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0.8</v>
      </c>
      <c r="J21" s="8">
        <f t="shared" si="1"/>
        <v>1.1428571428571428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3</v>
      </c>
      <c r="I22" s="7">
        <f t="shared" si="0"/>
        <v>0.8</v>
      </c>
      <c r="J22" s="8">
        <f t="shared" si="1"/>
        <v>0.8571428571428571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0.6</v>
      </c>
      <c r="J23" s="8">
        <f t="shared" si="1"/>
        <v>0.5714285714285714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0.4</v>
      </c>
      <c r="J24" s="8">
        <f t="shared" si="1"/>
        <v>0.8571428571428571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0.4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0.6</v>
      </c>
      <c r="J26" s="8">
        <f t="shared" si="1"/>
        <v>1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0.4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0.6</v>
      </c>
      <c r="J28" s="8">
        <f t="shared" si="1"/>
        <v>0.7142857142857143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0.42857142857142855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1.8</v>
      </c>
      <c r="J30" s="8">
        <f t="shared" si="1"/>
        <v>1.2857142857142858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1.4</v>
      </c>
      <c r="J31" s="8">
        <f t="shared" si="1"/>
        <v>1.1428571428571428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1.2</v>
      </c>
      <c r="J32" s="8">
        <f t="shared" si="1"/>
        <v>1.1428571428571428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</v>
      </c>
      <c r="J33" s="8">
        <f t="shared" si="1"/>
        <v>0.7142857142857143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0.6</v>
      </c>
      <c r="J34" s="8">
        <f t="shared" si="1"/>
        <v>1.2857142857142858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3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4.4000000000000004</v>
      </c>
      <c r="J35" s="8">
        <f t="shared" si="1"/>
        <v>3.2857142857142856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3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7</v>
      </c>
      <c r="H36" s="6">
        <f>IF(OR($L$12="Northbound",$L$12="Eastbound"),'Raw Data'!$B1411,IF(OR($L$12="Southbound",$L$12="Westbound"),'Raw Data'!$B1412,'Raw Data'!$B1411+'Raw Data'!$B1412))</f>
        <v>3</v>
      </c>
      <c r="I36" s="7">
        <f t="shared" si="0"/>
        <v>4</v>
      </c>
      <c r="J36" s="8">
        <f t="shared" si="1"/>
        <v>3.1428571428571428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5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2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3.2</v>
      </c>
      <c r="J37" s="8">
        <f t="shared" si="1"/>
        <v>2.8571428571428572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4</v>
      </c>
      <c r="F38" s="6">
        <f>IF(OR($L$12="Northbound",$L$12="Eastbound"),'Raw Data'!$B1001,IF(OR($L$12="Southbound",$L$12="Westbound"),'Raw Data'!$B1002,'Raw Data'!$B1001+'Raw Data'!$B1002))</f>
        <v>8</v>
      </c>
      <c r="G38" s="6">
        <f>IF(OR($L$12="Northbound",$L$12="Eastbound"),'Raw Data'!$B1208,IF(OR($L$12="Southbound",$L$12="Westbound"),'Raw Data'!$B1209,'Raw Data'!$B1208+'Raw Data'!$B1209))</f>
        <v>5</v>
      </c>
      <c r="H38" s="6">
        <f>IF(OR($L$12="Northbound",$L$12="Eastbound"),'Raw Data'!$B1415,IF(OR($L$12="Southbound",$L$12="Westbound"),'Raw Data'!$B1416,'Raw Data'!$B1415+'Raw Data'!$B1416))</f>
        <v>4</v>
      </c>
      <c r="I38" s="7">
        <f t="shared" si="0"/>
        <v>5.6</v>
      </c>
      <c r="J38" s="8">
        <f t="shared" si="1"/>
        <v>4.7142857142857144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8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6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5.8</v>
      </c>
      <c r="J39" s="8">
        <f t="shared" si="1"/>
        <v>4.5714285714285712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2</v>
      </c>
      <c r="D40" s="6">
        <f>IF(OR($L$12="Northbound",$L$12="Eastbound"),'Raw Data'!$B591,IF(OR($L$12="Southbound",$L$12="Westbound"),'Raw Data'!$B592,'Raw Data'!$B591+'Raw Data'!$B592))</f>
        <v>12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14</v>
      </c>
      <c r="G40" s="6">
        <f>IF(OR($L$12="Northbound",$L$12="Eastbound"),'Raw Data'!$B1212,IF(OR($L$12="Southbound",$L$12="Westbound"),'Raw Data'!$B1213,'Raw Data'!$B1212+'Raw Data'!$B1213))</f>
        <v>11</v>
      </c>
      <c r="H40" s="6">
        <f>IF(OR($L$12="Northbound",$L$12="Eastbound"),'Raw Data'!$B1419,IF(OR($L$12="Southbound",$L$12="Westbound"),'Raw Data'!$B1420,'Raw Data'!$B1419+'Raw Data'!$B1420))</f>
        <v>23</v>
      </c>
      <c r="I40" s="7">
        <f t="shared" si="0"/>
        <v>15.6</v>
      </c>
      <c r="J40" s="8">
        <f t="shared" si="1"/>
        <v>11.571428571428571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8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15</v>
      </c>
      <c r="E41" s="6">
        <f>IF(OR($L$12="Northbound",$L$12="Eastbound"),'Raw Data'!$B800,IF(OR($L$12="Southbound",$L$12="Westbound"),'Raw Data'!$B801,'Raw Data'!$B800+'Raw Data'!$B801))</f>
        <v>13</v>
      </c>
      <c r="F41" s="6">
        <f>IF(OR($L$12="Northbound",$L$12="Eastbound"),'Raw Data'!$B1007,IF(OR($L$12="Southbound",$L$12="Westbound"),'Raw Data'!$B1008,'Raw Data'!$B1007+'Raw Data'!$B1008))</f>
        <v>16</v>
      </c>
      <c r="G41" s="6">
        <f>IF(OR($L$12="Northbound",$L$12="Eastbound"),'Raw Data'!$B1214,IF(OR($L$12="Southbound",$L$12="Westbound"),'Raw Data'!$B1215,'Raw Data'!$B1214+'Raw Data'!$B1215))</f>
        <v>16</v>
      </c>
      <c r="H41" s="6">
        <f>IF(OR($L$12="Northbound",$L$12="Eastbound"),'Raw Data'!$B1421,IF(OR($L$12="Southbound",$L$12="Westbound"),'Raw Data'!$B1422,'Raw Data'!$B1421+'Raw Data'!$B1422))</f>
        <v>11</v>
      </c>
      <c r="I41" s="7">
        <f t="shared" si="0"/>
        <v>14.2</v>
      </c>
      <c r="J41" s="8">
        <f t="shared" si="1"/>
        <v>11.428571428571429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34</v>
      </c>
      <c r="E42" s="6">
        <f>IF(OR($L$12="Northbound",$L$12="Eastbound"),'Raw Data'!$B802,IF(OR($L$12="Southbound",$L$12="Westbound"),'Raw Data'!$B803,'Raw Data'!$B802+'Raw Data'!$B803))</f>
        <v>39</v>
      </c>
      <c r="F42" s="6">
        <f>IF(OR($L$12="Northbound",$L$12="Eastbound"),'Raw Data'!$B1009,IF(OR($L$12="Southbound",$L$12="Westbound"),'Raw Data'!$B1010,'Raw Data'!$B1009+'Raw Data'!$B1010))</f>
        <v>32</v>
      </c>
      <c r="G42" s="6">
        <f>IF(OR($L$12="Northbound",$L$12="Eastbound"),'Raw Data'!$B1216,IF(OR($L$12="Southbound",$L$12="Westbound"),'Raw Data'!$B1217,'Raw Data'!$B1216+'Raw Data'!$B1217))</f>
        <v>34</v>
      </c>
      <c r="H42" s="6">
        <f>IF(OR($L$12="Northbound",$L$12="Eastbound"),'Raw Data'!$B1423,IF(OR($L$12="Southbound",$L$12="Westbound"),'Raw Data'!$B1424,'Raw Data'!$B1423+'Raw Data'!$B1424))</f>
        <v>20</v>
      </c>
      <c r="I42" s="7">
        <f t="shared" si="0"/>
        <v>31.8</v>
      </c>
      <c r="J42" s="8">
        <f t="shared" si="1"/>
        <v>24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</v>
      </c>
      <c r="C43" s="6">
        <f>IF(OR($L$12="Northbound",$L$12="Eastbound"),'Raw Data'!$B390,IF(OR($L$12="Southbound",$L$12="Westbound"),'Raw Data'!$B391,'Raw Data'!$B390+'Raw Data'!$B391))</f>
        <v>8</v>
      </c>
      <c r="D43" s="6">
        <f>IF(OR($L$12="Northbound",$L$12="Eastbound"),'Raw Data'!$B597,IF(OR($L$12="Southbound",$L$12="Westbound"),'Raw Data'!$B598,'Raw Data'!$B597+'Raw Data'!$B598))</f>
        <v>66</v>
      </c>
      <c r="E43" s="6">
        <f>IF(OR($L$12="Northbound",$L$12="Eastbound"),'Raw Data'!$B804,IF(OR($L$12="Southbound",$L$12="Westbound"),'Raw Data'!$B805,'Raw Data'!$B804+'Raw Data'!$B805))</f>
        <v>50</v>
      </c>
      <c r="F43" s="6">
        <f>IF(OR($L$12="Northbound",$L$12="Eastbound"),'Raw Data'!$B1011,IF(OR($L$12="Southbound",$L$12="Westbound"),'Raw Data'!$B1012,'Raw Data'!$B1011+'Raw Data'!$B1012))</f>
        <v>45</v>
      </c>
      <c r="G43" s="6">
        <f>IF(OR($L$12="Northbound",$L$12="Eastbound"),'Raw Data'!$B1218,IF(OR($L$12="Southbound",$L$12="Westbound"),'Raw Data'!$B1219,'Raw Data'!$B1218+'Raw Data'!$B1219))</f>
        <v>44</v>
      </c>
      <c r="H43" s="6">
        <f>IF(OR($L$12="Northbound",$L$12="Eastbound"),'Raw Data'!$B1425,IF(OR($L$12="Southbound",$L$12="Westbound"),'Raw Data'!$B1426,'Raw Data'!$B1425+'Raw Data'!$B1426))</f>
        <v>51</v>
      </c>
      <c r="I43" s="7">
        <f t="shared" si="0"/>
        <v>51.2</v>
      </c>
      <c r="J43" s="8">
        <f t="shared" si="1"/>
        <v>39.142857142857146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</v>
      </c>
      <c r="C44" s="6">
        <f>IF(OR($L$12="Northbound",$L$12="Eastbound"),'Raw Data'!$B392,IF(OR($L$12="Southbound",$L$12="Westbound"),'Raw Data'!$B393,'Raw Data'!$B392+'Raw Data'!$B393))</f>
        <v>10</v>
      </c>
      <c r="D44" s="6">
        <f>IF(OR($L$12="Northbound",$L$12="Eastbound"),'Raw Data'!$B599,IF(OR($L$12="Southbound",$L$12="Westbound"),'Raw Data'!$B600,'Raw Data'!$B599+'Raw Data'!$B600))</f>
        <v>95</v>
      </c>
      <c r="E44" s="6">
        <f>IF(OR($L$12="Northbound",$L$12="Eastbound"),'Raw Data'!$B806,IF(OR($L$12="Southbound",$L$12="Westbound"),'Raw Data'!$B807,'Raw Data'!$B806+'Raw Data'!$B807))</f>
        <v>109</v>
      </c>
      <c r="F44" s="6">
        <f>IF(OR($L$12="Northbound",$L$12="Eastbound"),'Raw Data'!$B1013,IF(OR($L$12="Southbound",$L$12="Westbound"),'Raw Data'!$B1014,'Raw Data'!$B1013+'Raw Data'!$B1014))</f>
        <v>68</v>
      </c>
      <c r="G44" s="6">
        <f>IF(OR($L$12="Northbound",$L$12="Eastbound"),'Raw Data'!$B1220,IF(OR($L$12="Southbound",$L$12="Westbound"),'Raw Data'!$B1221,'Raw Data'!$B1220+'Raw Data'!$B1221))</f>
        <v>93</v>
      </c>
      <c r="H44" s="6">
        <f>IF(OR($L$12="Northbound",$L$12="Eastbound"),'Raw Data'!$B1427,IF(OR($L$12="Southbound",$L$12="Westbound"),'Raw Data'!$B1428,'Raw Data'!$B1427+'Raw Data'!$B1428))</f>
        <v>89</v>
      </c>
      <c r="I44" s="7">
        <f t="shared" si="0"/>
        <v>90.8</v>
      </c>
      <c r="J44" s="8">
        <f t="shared" si="1"/>
        <v>68.285714285714292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12</v>
      </c>
      <c r="C45" s="6">
        <f>IF(OR($L$12="Northbound",$L$12="Eastbound"),'Raw Data'!$B394,IF(OR($L$12="Southbound",$L$12="Westbound"),'Raw Data'!$B395,'Raw Data'!$B394+'Raw Data'!$B395))</f>
        <v>7</v>
      </c>
      <c r="D45" s="6">
        <f>IF(OR($L$12="Northbound",$L$12="Eastbound"),'Raw Data'!$B601,IF(OR($L$12="Southbound",$L$12="Westbound"),'Raw Data'!$B602,'Raw Data'!$B601+'Raw Data'!$B602))</f>
        <v>157</v>
      </c>
      <c r="E45" s="6">
        <f>IF(OR($L$12="Northbound",$L$12="Eastbound"),'Raw Data'!$B808,IF(OR($L$12="Southbound",$L$12="Westbound"),'Raw Data'!$B809,'Raw Data'!$B808+'Raw Data'!$B809))</f>
        <v>154</v>
      </c>
      <c r="F45" s="6">
        <f>IF(OR($L$12="Northbound",$L$12="Eastbound"),'Raw Data'!$B1015,IF(OR($L$12="Southbound",$L$12="Westbound"),'Raw Data'!$B1016,'Raw Data'!$B1015+'Raw Data'!$B1016))</f>
        <v>153</v>
      </c>
      <c r="G45" s="6">
        <f>IF(OR($L$12="Northbound",$L$12="Eastbound"),'Raw Data'!$B1222,IF(OR($L$12="Southbound",$L$12="Westbound"),'Raw Data'!$B1223,'Raw Data'!$B1222+'Raw Data'!$B1223))</f>
        <v>144</v>
      </c>
      <c r="H45" s="6">
        <f>IF(OR($L$12="Northbound",$L$12="Eastbound"),'Raw Data'!$B1429,IF(OR($L$12="Southbound",$L$12="Westbound"),'Raw Data'!$B1430,'Raw Data'!$B1429+'Raw Data'!$B1430))</f>
        <v>167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155</v>
      </c>
      <c r="J45" s="8">
        <f t="shared" ref="J45:J76" si="3">AVERAGE(B45:H45)</f>
        <v>113.42857142857143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17</v>
      </c>
      <c r="C46" s="6">
        <f>IF(OR($L$12="Northbound",$L$12="Eastbound"),'Raw Data'!$B396,IF(OR($L$12="Southbound",$L$12="Westbound"),'Raw Data'!$B397,'Raw Data'!$B396+'Raw Data'!$B397))</f>
        <v>15</v>
      </c>
      <c r="D46" s="6">
        <f>IF(OR($L$12="Northbound",$L$12="Eastbound"),'Raw Data'!$B603,IF(OR($L$12="Southbound",$L$12="Westbound"),'Raw Data'!$B604,'Raw Data'!$B603+'Raw Data'!$B604))</f>
        <v>217</v>
      </c>
      <c r="E46" s="6">
        <f>IF(OR($L$12="Northbound",$L$12="Eastbound"),'Raw Data'!$B810,IF(OR($L$12="Southbound",$L$12="Westbound"),'Raw Data'!$B811,'Raw Data'!$B810+'Raw Data'!$B811))</f>
        <v>197</v>
      </c>
      <c r="F46" s="6">
        <f>IF(OR($L$12="Northbound",$L$12="Eastbound"),'Raw Data'!$B1017,IF(OR($L$12="Southbound",$L$12="Westbound"),'Raw Data'!$B1018,'Raw Data'!$B1017+'Raw Data'!$B1018))</f>
        <v>209</v>
      </c>
      <c r="G46" s="6">
        <f>IF(OR($L$12="Northbound",$L$12="Eastbound"),'Raw Data'!$B1224,IF(OR($L$12="Southbound",$L$12="Westbound"),'Raw Data'!$B1225,'Raw Data'!$B1224+'Raw Data'!$B1225))</f>
        <v>224</v>
      </c>
      <c r="H46" s="6">
        <f>IF(OR($L$12="Northbound",$L$12="Eastbound"),'Raw Data'!$B1431,IF(OR($L$12="Southbound",$L$12="Westbound"),'Raw Data'!$B1432,'Raw Data'!$B1431+'Raw Data'!$B1432))</f>
        <v>241</v>
      </c>
      <c r="I46" s="7">
        <f t="shared" si="2"/>
        <v>217.6</v>
      </c>
      <c r="J46" s="8">
        <f t="shared" si="3"/>
        <v>160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74</v>
      </c>
      <c r="C47" s="6">
        <f>IF(OR($L$12="Northbound",$L$12="Eastbound"),'Raw Data'!$B398,IF(OR($L$12="Southbound",$L$12="Westbound"),'Raw Data'!$B399,'Raw Data'!$B398+'Raw Data'!$B399))</f>
        <v>15</v>
      </c>
      <c r="D47" s="6">
        <f>IF(OR($L$12="Northbound",$L$12="Eastbound"),'Raw Data'!$B605,IF(OR($L$12="Southbound",$L$12="Westbound"),'Raw Data'!$B606,'Raw Data'!$B605+'Raw Data'!$B606))</f>
        <v>169</v>
      </c>
      <c r="E47" s="6">
        <f>IF(OR($L$12="Northbound",$L$12="Eastbound"),'Raw Data'!$B812,IF(OR($L$12="Southbound",$L$12="Westbound"),'Raw Data'!$B813,'Raw Data'!$B812+'Raw Data'!$B813))</f>
        <v>191</v>
      </c>
      <c r="F47" s="6">
        <f>IF(OR($L$12="Northbound",$L$12="Eastbound"),'Raw Data'!$B1019,IF(OR($L$12="Southbound",$L$12="Westbound"),'Raw Data'!$B1020,'Raw Data'!$B1019+'Raw Data'!$B1020))</f>
        <v>195</v>
      </c>
      <c r="G47" s="6">
        <f>IF(OR($L$12="Northbound",$L$12="Eastbound"),'Raw Data'!$B1226,IF(OR($L$12="Southbound",$L$12="Westbound"),'Raw Data'!$B1227,'Raw Data'!$B1226+'Raw Data'!$B1227))</f>
        <v>170</v>
      </c>
      <c r="H47" s="6">
        <f>IF(OR($L$12="Northbound",$L$12="Eastbound"),'Raw Data'!$B1433,IF(OR($L$12="Southbound",$L$12="Westbound"),'Raw Data'!$B1434,'Raw Data'!$B1433+'Raw Data'!$B1434))</f>
        <v>183</v>
      </c>
      <c r="I47" s="7">
        <f t="shared" si="2"/>
        <v>181.6</v>
      </c>
      <c r="J47" s="8">
        <f t="shared" si="3"/>
        <v>142.42857142857142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53</v>
      </c>
      <c r="C48" s="6">
        <f>IF(OR($L$12="Northbound",$L$12="Eastbound"),'Raw Data'!$B400,IF(OR($L$12="Southbound",$L$12="Westbound"),'Raw Data'!$B401,'Raw Data'!$B400+'Raw Data'!$B401))</f>
        <v>23</v>
      </c>
      <c r="D48" s="6">
        <f>IF(OR($L$12="Northbound",$L$12="Eastbound"),'Raw Data'!$B607,IF(OR($L$12="Southbound",$L$12="Westbound"),'Raw Data'!$B608,'Raw Data'!$B607+'Raw Data'!$B608))</f>
        <v>68</v>
      </c>
      <c r="E48" s="6">
        <f>IF(OR($L$12="Northbound",$L$12="Eastbound"),'Raw Data'!$B814,IF(OR($L$12="Southbound",$L$12="Westbound"),'Raw Data'!$B815,'Raw Data'!$B814+'Raw Data'!$B815))</f>
        <v>90</v>
      </c>
      <c r="F48" s="6">
        <f>IF(OR($L$12="Northbound",$L$12="Eastbound"),'Raw Data'!$B1021,IF(OR($L$12="Southbound",$L$12="Westbound"),'Raw Data'!$B1022,'Raw Data'!$B1021+'Raw Data'!$B1022))</f>
        <v>89</v>
      </c>
      <c r="G48" s="6">
        <f>IF(OR($L$12="Northbound",$L$12="Eastbound"),'Raw Data'!$B1228,IF(OR($L$12="Southbound",$L$12="Westbound"),'Raw Data'!$B1229,'Raw Data'!$B1228+'Raw Data'!$B1229))</f>
        <v>82</v>
      </c>
      <c r="H48" s="6">
        <f>IF(OR($L$12="Northbound",$L$12="Eastbound"),'Raw Data'!$B1435,IF(OR($L$12="Southbound",$L$12="Westbound"),'Raw Data'!$B1436,'Raw Data'!$B1435+'Raw Data'!$B1436))</f>
        <v>85</v>
      </c>
      <c r="I48" s="7">
        <f t="shared" si="2"/>
        <v>82.8</v>
      </c>
      <c r="J48" s="8">
        <f t="shared" si="3"/>
        <v>70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33</v>
      </c>
      <c r="C49" s="6">
        <f>IF(OR($L$12="Northbound",$L$12="Eastbound"),'Raw Data'!$B402,IF(OR($L$12="Southbound",$L$12="Westbound"),'Raw Data'!$B403,'Raw Data'!$B402+'Raw Data'!$B403))</f>
        <v>38</v>
      </c>
      <c r="D49" s="6">
        <f>IF(OR($L$12="Northbound",$L$12="Eastbound"),'Raw Data'!$B609,IF(OR($L$12="Southbound",$L$12="Westbound"),'Raw Data'!$B610,'Raw Data'!$B609+'Raw Data'!$B610))</f>
        <v>45</v>
      </c>
      <c r="E49" s="6">
        <f>IF(OR($L$12="Northbound",$L$12="Eastbound"),'Raw Data'!$B816,IF(OR($L$12="Southbound",$L$12="Westbound"),'Raw Data'!$B817,'Raw Data'!$B816+'Raw Data'!$B817))</f>
        <v>53</v>
      </c>
      <c r="F49" s="6">
        <f>IF(OR($L$12="Northbound",$L$12="Eastbound"),'Raw Data'!$B1023,IF(OR($L$12="Southbound",$L$12="Westbound"),'Raw Data'!$B1024,'Raw Data'!$B1023+'Raw Data'!$B1024))</f>
        <v>59</v>
      </c>
      <c r="G49" s="6">
        <f>IF(OR($L$12="Northbound",$L$12="Eastbound"),'Raw Data'!$B1230,IF(OR($L$12="Southbound",$L$12="Westbound"),'Raw Data'!$B1231,'Raw Data'!$B1230+'Raw Data'!$B1231))</f>
        <v>60</v>
      </c>
      <c r="H49" s="6">
        <f>IF(OR($L$12="Northbound",$L$12="Eastbound"),'Raw Data'!$B1437,IF(OR($L$12="Southbound",$L$12="Westbound"),'Raw Data'!$B1438,'Raw Data'!$B1437+'Raw Data'!$B1438))</f>
        <v>55</v>
      </c>
      <c r="I49" s="7">
        <f t="shared" si="2"/>
        <v>54.4</v>
      </c>
      <c r="J49" s="8">
        <f t="shared" si="3"/>
        <v>49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28</v>
      </c>
      <c r="C50" s="6">
        <f>IF(OR($L$12="Northbound",$L$12="Eastbound"),'Raw Data'!$B404,IF(OR($L$12="Southbound",$L$12="Westbound"),'Raw Data'!$B405,'Raw Data'!$B404+'Raw Data'!$B405))</f>
        <v>41</v>
      </c>
      <c r="D50" s="6">
        <f>IF(OR($L$12="Northbound",$L$12="Eastbound"),'Raw Data'!$B611,IF(OR($L$12="Southbound",$L$12="Westbound"),'Raw Data'!$B612,'Raw Data'!$B611+'Raw Data'!$B612))</f>
        <v>35</v>
      </c>
      <c r="E50" s="6">
        <f>IF(OR($L$12="Northbound",$L$12="Eastbound"),'Raw Data'!$B818,IF(OR($L$12="Southbound",$L$12="Westbound"),'Raw Data'!$B819,'Raw Data'!$B818+'Raw Data'!$B819))</f>
        <v>58</v>
      </c>
      <c r="F50" s="6">
        <f>IF(OR($L$12="Northbound",$L$12="Eastbound"),'Raw Data'!$B1025,IF(OR($L$12="Southbound",$L$12="Westbound"),'Raw Data'!$B1026,'Raw Data'!$B1025+'Raw Data'!$B1026))</f>
        <v>41</v>
      </c>
      <c r="G50" s="6">
        <f>IF(OR($L$12="Northbound",$L$12="Eastbound"),'Raw Data'!$B1232,IF(OR($L$12="Southbound",$L$12="Westbound"),'Raw Data'!$B1233,'Raw Data'!$B1232+'Raw Data'!$B1233))</f>
        <v>58</v>
      </c>
      <c r="H50" s="6">
        <f>IF(OR($L$12="Northbound",$L$12="Eastbound"),'Raw Data'!$B1439,IF(OR($L$12="Southbound",$L$12="Westbound"),'Raw Data'!$B1440,'Raw Data'!$B1439+'Raw Data'!$B1440))</f>
        <v>27</v>
      </c>
      <c r="I50" s="7">
        <f t="shared" si="2"/>
        <v>43.8</v>
      </c>
      <c r="J50" s="8">
        <f t="shared" si="3"/>
        <v>41.142857142857146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48</v>
      </c>
      <c r="C51" s="6">
        <f>IF(OR($L$12="Northbound",$L$12="Eastbound"),'Raw Data'!$B406,IF(OR($L$12="Southbound",$L$12="Westbound"),'Raw Data'!$B407,'Raw Data'!$B406+'Raw Data'!$B407))</f>
        <v>45</v>
      </c>
      <c r="D51" s="6">
        <f>IF(OR($L$12="Northbound",$L$12="Eastbound"),'Raw Data'!$B613,IF(OR($L$12="Southbound",$L$12="Westbound"),'Raw Data'!$B614,'Raw Data'!$B613+'Raw Data'!$B614))</f>
        <v>37</v>
      </c>
      <c r="E51" s="6">
        <f>IF(OR($L$12="Northbound",$L$12="Eastbound"),'Raw Data'!$B820,IF(OR($L$12="Southbound",$L$12="Westbound"),'Raw Data'!$B821,'Raw Data'!$B820+'Raw Data'!$B821))</f>
        <v>37</v>
      </c>
      <c r="F51" s="6">
        <f>IF(OR($L$12="Northbound",$L$12="Eastbound"),'Raw Data'!$B1027,IF(OR($L$12="Southbound",$L$12="Westbound"),'Raw Data'!$B1028,'Raw Data'!$B1027+'Raw Data'!$B1028))</f>
        <v>32</v>
      </c>
      <c r="G51" s="6">
        <f>IF(OR($L$12="Northbound",$L$12="Eastbound"),'Raw Data'!$B1234,IF(OR($L$12="Southbound",$L$12="Westbound"),'Raw Data'!$B1235,'Raw Data'!$B1234+'Raw Data'!$B1235))</f>
        <v>47</v>
      </c>
      <c r="H51" s="6">
        <f>IF(OR($L$12="Northbound",$L$12="Eastbound"),'Raw Data'!$B1441,IF(OR($L$12="Southbound",$L$12="Westbound"),'Raw Data'!$B1442,'Raw Data'!$B1441+'Raw Data'!$B1442))</f>
        <v>39</v>
      </c>
      <c r="I51" s="7">
        <f t="shared" si="2"/>
        <v>38.4</v>
      </c>
      <c r="J51" s="8">
        <f t="shared" si="3"/>
        <v>40.714285714285715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35</v>
      </c>
      <c r="C52" s="6">
        <f>IF(OR($L$12="Northbound",$L$12="Eastbound"),'Raw Data'!$B408,IF(OR($L$12="Southbound",$L$12="Westbound"),'Raw Data'!$B409,'Raw Data'!$B408+'Raw Data'!$B409))</f>
        <v>60</v>
      </c>
      <c r="D52" s="6">
        <f>IF(OR($L$12="Northbound",$L$12="Eastbound"),'Raw Data'!$B615,IF(OR($L$12="Southbound",$L$12="Westbound"),'Raw Data'!$B616,'Raw Data'!$B615+'Raw Data'!$B616))</f>
        <v>39</v>
      </c>
      <c r="E52" s="6">
        <f>IF(OR($L$12="Northbound",$L$12="Eastbound"),'Raw Data'!$B822,IF(OR($L$12="Southbound",$L$12="Westbound"),'Raw Data'!$B823,'Raw Data'!$B822+'Raw Data'!$B823))</f>
        <v>42</v>
      </c>
      <c r="F52" s="6">
        <f>IF(OR($L$12="Northbound",$L$12="Eastbound"),'Raw Data'!$B1029,IF(OR($L$12="Southbound",$L$12="Westbound"),'Raw Data'!$B1030,'Raw Data'!$B1029+'Raw Data'!$B1030))</f>
        <v>43</v>
      </c>
      <c r="G52" s="6">
        <f>IF(OR($L$12="Northbound",$L$12="Eastbound"),'Raw Data'!$B1236,IF(OR($L$12="Southbound",$L$12="Westbound"),'Raw Data'!$B1237,'Raw Data'!$B1236+'Raw Data'!$B1237))</f>
        <v>41</v>
      </c>
      <c r="H52" s="6">
        <f>IF(OR($L$12="Northbound",$L$12="Eastbound"),'Raw Data'!$B1443,IF(OR($L$12="Southbound",$L$12="Westbound"),'Raw Data'!$B1444,'Raw Data'!$B1443+'Raw Data'!$B1444))</f>
        <v>44</v>
      </c>
      <c r="I52" s="7">
        <f t="shared" si="2"/>
        <v>41.8</v>
      </c>
      <c r="J52" s="8">
        <f t="shared" si="3"/>
        <v>43.428571428571431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56</v>
      </c>
      <c r="C53" s="6">
        <f>IF(OR($L$12="Northbound",$L$12="Eastbound"),'Raw Data'!$B410,IF(OR($L$12="Southbound",$L$12="Westbound"),'Raw Data'!$B411,'Raw Data'!$B410+'Raw Data'!$B411))</f>
        <v>39</v>
      </c>
      <c r="D53" s="6">
        <f>IF(OR($L$12="Northbound",$L$12="Eastbound"),'Raw Data'!$B617,IF(OR($L$12="Southbound",$L$12="Westbound"),'Raw Data'!$B618,'Raw Data'!$B617+'Raw Data'!$B618))</f>
        <v>37</v>
      </c>
      <c r="E53" s="6">
        <f>IF(OR($L$12="Northbound",$L$12="Eastbound"),'Raw Data'!$B824,IF(OR($L$12="Southbound",$L$12="Westbound"),'Raw Data'!$B825,'Raw Data'!$B824+'Raw Data'!$B825))</f>
        <v>36</v>
      </c>
      <c r="F53" s="6">
        <f>IF(OR($L$12="Northbound",$L$12="Eastbound"),'Raw Data'!$B1031,IF(OR($L$12="Southbound",$L$12="Westbound"),'Raw Data'!$B1032,'Raw Data'!$B1031+'Raw Data'!$B1032))</f>
        <v>34</v>
      </c>
      <c r="G53" s="6">
        <f>IF(OR($L$12="Northbound",$L$12="Eastbound"),'Raw Data'!$B1238,IF(OR($L$12="Southbound",$L$12="Westbound"),'Raw Data'!$B1239,'Raw Data'!$B1238+'Raw Data'!$B1239))</f>
        <v>38</v>
      </c>
      <c r="H53" s="6">
        <f>IF(OR($L$12="Northbound",$L$12="Eastbound"),'Raw Data'!$B1445,IF(OR($L$12="Southbound",$L$12="Westbound"),'Raw Data'!$B1446,'Raw Data'!$B1445+'Raw Data'!$B1446))</f>
        <v>47</v>
      </c>
      <c r="I53" s="7">
        <f t="shared" si="2"/>
        <v>38.4</v>
      </c>
      <c r="J53" s="8">
        <f t="shared" si="3"/>
        <v>41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25</v>
      </c>
      <c r="C54" s="6">
        <f>IF(OR($L$12="Northbound",$L$12="Eastbound"),'Raw Data'!$B412,IF(OR($L$12="Southbound",$L$12="Westbound"),'Raw Data'!$B413,'Raw Data'!$B412+'Raw Data'!$B413))</f>
        <v>38</v>
      </c>
      <c r="D54" s="6">
        <f>IF(OR($L$12="Northbound",$L$12="Eastbound"),'Raw Data'!$B619,IF(OR($L$12="Southbound",$L$12="Westbound"),'Raw Data'!$B620,'Raw Data'!$B619+'Raw Data'!$B620))</f>
        <v>31</v>
      </c>
      <c r="E54" s="6">
        <f>IF(OR($L$12="Northbound",$L$12="Eastbound"),'Raw Data'!$B826,IF(OR($L$12="Southbound",$L$12="Westbound"),'Raw Data'!$B827,'Raw Data'!$B826+'Raw Data'!$B827))</f>
        <v>30</v>
      </c>
      <c r="F54" s="6">
        <f>IF(OR($L$12="Northbound",$L$12="Eastbound"),'Raw Data'!$B1033,IF(OR($L$12="Southbound",$L$12="Westbound"),'Raw Data'!$B1034,'Raw Data'!$B1033+'Raw Data'!$B1034))</f>
        <v>34</v>
      </c>
      <c r="G54" s="6">
        <f>IF(OR($L$12="Northbound",$L$12="Eastbound"),'Raw Data'!$B1240,IF(OR($L$12="Southbound",$L$12="Westbound"),'Raw Data'!$B1241,'Raw Data'!$B1240+'Raw Data'!$B1241))</f>
        <v>39</v>
      </c>
      <c r="H54" s="6">
        <f>IF(OR($L$12="Northbound",$L$12="Eastbound"),'Raw Data'!$B1447,IF(OR($L$12="Southbound",$L$12="Westbound"),'Raw Data'!$B1448,'Raw Data'!$B1447+'Raw Data'!$B1448))</f>
        <v>38</v>
      </c>
      <c r="I54" s="7">
        <f t="shared" si="2"/>
        <v>34.4</v>
      </c>
      <c r="J54" s="8">
        <f t="shared" si="3"/>
        <v>33.571428571428569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48</v>
      </c>
      <c r="C55" s="6">
        <f>IF(OR($L$12="Northbound",$L$12="Eastbound"),'Raw Data'!$B414,IF(OR($L$12="Southbound",$L$12="Westbound"),'Raw Data'!$B415,'Raw Data'!$B414+'Raw Data'!$B415))</f>
        <v>18</v>
      </c>
      <c r="D55" s="6">
        <f>IF(OR($L$12="Northbound",$L$12="Eastbound"),'Raw Data'!$B621,IF(OR($L$12="Southbound",$L$12="Westbound"),'Raw Data'!$B622,'Raw Data'!$B621+'Raw Data'!$B622))</f>
        <v>27</v>
      </c>
      <c r="E55" s="6">
        <f>IF(OR($L$12="Northbound",$L$12="Eastbound"),'Raw Data'!$B828,IF(OR($L$12="Southbound",$L$12="Westbound"),'Raw Data'!$B829,'Raw Data'!$B828+'Raw Data'!$B829))</f>
        <v>29</v>
      </c>
      <c r="F55" s="6">
        <f>IF(OR($L$12="Northbound",$L$12="Eastbound"),'Raw Data'!$B1035,IF(OR($L$12="Southbound",$L$12="Westbound"),'Raw Data'!$B1036,'Raw Data'!$B1035+'Raw Data'!$B1036))</f>
        <v>35</v>
      </c>
      <c r="G55" s="6">
        <f>IF(OR($L$12="Northbound",$L$12="Eastbound"),'Raw Data'!$B1242,IF(OR($L$12="Southbound",$L$12="Westbound"),'Raw Data'!$B1243,'Raw Data'!$B1242+'Raw Data'!$B1243))</f>
        <v>41</v>
      </c>
      <c r="H55" s="6">
        <f>IF(OR($L$12="Northbound",$L$12="Eastbound"),'Raw Data'!$B1449,IF(OR($L$12="Southbound",$L$12="Westbound"),'Raw Data'!$B1450,'Raw Data'!$B1449+'Raw Data'!$B1450))</f>
        <v>34</v>
      </c>
      <c r="I55" s="7">
        <f t="shared" si="2"/>
        <v>33.200000000000003</v>
      </c>
      <c r="J55" s="8">
        <f t="shared" si="3"/>
        <v>33.142857142857146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53</v>
      </c>
      <c r="C56" s="6">
        <f>IF(OR($L$12="Northbound",$L$12="Eastbound"),'Raw Data'!$B416,IF(OR($L$12="Southbound",$L$12="Westbound"),'Raw Data'!$B417,'Raw Data'!$B416+'Raw Data'!$B417))</f>
        <v>29</v>
      </c>
      <c r="D56" s="6">
        <f>IF(OR($L$12="Northbound",$L$12="Eastbound"),'Raw Data'!$B623,IF(OR($L$12="Southbound",$L$12="Westbound"),'Raw Data'!$B624,'Raw Data'!$B623+'Raw Data'!$B624))</f>
        <v>25</v>
      </c>
      <c r="E56" s="6">
        <f>IF(OR($L$12="Northbound",$L$12="Eastbound"),'Raw Data'!$B830,IF(OR($L$12="Southbound",$L$12="Westbound"),'Raw Data'!$B831,'Raw Data'!$B830+'Raw Data'!$B831))</f>
        <v>26</v>
      </c>
      <c r="F56" s="6">
        <f>IF(OR($L$12="Northbound",$L$12="Eastbound"),'Raw Data'!$B1037,IF(OR($L$12="Southbound",$L$12="Westbound"),'Raw Data'!$B1038,'Raw Data'!$B1037+'Raw Data'!$B1038))</f>
        <v>33</v>
      </c>
      <c r="G56" s="6">
        <f>IF(OR($L$12="Northbound",$L$12="Eastbound"),'Raw Data'!$B1244,IF(OR($L$12="Southbound",$L$12="Westbound"),'Raw Data'!$B1245,'Raw Data'!$B1244+'Raw Data'!$B1245))</f>
        <v>34</v>
      </c>
      <c r="H56" s="6">
        <f>IF(OR($L$12="Northbound",$L$12="Eastbound"),'Raw Data'!$B1451,IF(OR($L$12="Southbound",$L$12="Westbound"),'Raw Data'!$B1452,'Raw Data'!$B1451+'Raw Data'!$B1452))</f>
        <v>42</v>
      </c>
      <c r="I56" s="7">
        <f t="shared" si="2"/>
        <v>32</v>
      </c>
      <c r="J56" s="8">
        <f t="shared" si="3"/>
        <v>34.571428571428569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54</v>
      </c>
      <c r="C57" s="6">
        <f>IF(OR($L$12="Northbound",$L$12="Eastbound"),'Raw Data'!$B418,IF(OR($L$12="Southbound",$L$12="Westbound"),'Raw Data'!$B419,'Raw Data'!$B418+'Raw Data'!$B419))</f>
        <v>17</v>
      </c>
      <c r="D57" s="6">
        <f>IF(OR($L$12="Northbound",$L$12="Eastbound"),'Raw Data'!$B625,IF(OR($L$12="Southbound",$L$12="Westbound"),'Raw Data'!$B626,'Raw Data'!$B625+'Raw Data'!$B626))</f>
        <v>30</v>
      </c>
      <c r="E57" s="6">
        <f>IF(OR($L$12="Northbound",$L$12="Eastbound"),'Raw Data'!$B832,IF(OR($L$12="Southbound",$L$12="Westbound"),'Raw Data'!$B833,'Raw Data'!$B832+'Raw Data'!$B833))</f>
        <v>32</v>
      </c>
      <c r="F57" s="6">
        <f>IF(OR($L$12="Northbound",$L$12="Eastbound"),'Raw Data'!$B1039,IF(OR($L$12="Southbound",$L$12="Westbound"),'Raw Data'!$B1040,'Raw Data'!$B1039+'Raw Data'!$B1040))</f>
        <v>43</v>
      </c>
      <c r="G57" s="6">
        <f>IF(OR($L$12="Northbound",$L$12="Eastbound"),'Raw Data'!$B1246,IF(OR($L$12="Southbound",$L$12="Westbound"),'Raw Data'!$B1247,'Raw Data'!$B1246+'Raw Data'!$B1247))</f>
        <v>40</v>
      </c>
      <c r="H57" s="6">
        <f>IF(OR($L$12="Northbound",$L$12="Eastbound"),'Raw Data'!$B1453,IF(OR($L$12="Southbound",$L$12="Westbound"),'Raw Data'!$B1454,'Raw Data'!$B1453+'Raw Data'!$B1454))</f>
        <v>34</v>
      </c>
      <c r="I57" s="7">
        <f t="shared" si="2"/>
        <v>35.799999999999997</v>
      </c>
      <c r="J57" s="8">
        <f t="shared" si="3"/>
        <v>35.714285714285715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55</v>
      </c>
      <c r="C58" s="6">
        <f>IF(OR($L$12="Northbound",$L$12="Eastbound"),'Raw Data'!$B420,IF(OR($L$12="Southbound",$L$12="Westbound"),'Raw Data'!$B421,'Raw Data'!$B420+'Raw Data'!$B421))</f>
        <v>30</v>
      </c>
      <c r="D58" s="6">
        <f>IF(OR($L$12="Northbound",$L$12="Eastbound"),'Raw Data'!$B627,IF(OR($L$12="Southbound",$L$12="Westbound"),'Raw Data'!$B628,'Raw Data'!$B627+'Raw Data'!$B628))</f>
        <v>35</v>
      </c>
      <c r="E58" s="6">
        <f>IF(OR($L$12="Northbound",$L$12="Eastbound"),'Raw Data'!$B834,IF(OR($L$12="Southbound",$L$12="Westbound"),'Raw Data'!$B835,'Raw Data'!$B834+'Raw Data'!$B835))</f>
        <v>36</v>
      </c>
      <c r="F58" s="6">
        <f>IF(OR($L$12="Northbound",$L$12="Eastbound"),'Raw Data'!$B1041,IF(OR($L$12="Southbound",$L$12="Westbound"),'Raw Data'!$B1042,'Raw Data'!$B1041+'Raw Data'!$B1042))</f>
        <v>35</v>
      </c>
      <c r="G58" s="6">
        <f>IF(OR($L$12="Northbound",$L$12="Eastbound"),'Raw Data'!$B1248,IF(OR($L$12="Southbound",$L$12="Westbound"),'Raw Data'!$B1249,'Raw Data'!$B1248+'Raw Data'!$B1249))</f>
        <v>28</v>
      </c>
      <c r="H58" s="6">
        <f>IF(OR($L$12="Northbound",$L$12="Eastbound"),'Raw Data'!$B1455,IF(OR($L$12="Southbound",$L$12="Westbound"),'Raw Data'!$B1456,'Raw Data'!$B1455+'Raw Data'!$B1456))</f>
        <v>38</v>
      </c>
      <c r="I58" s="7">
        <f t="shared" si="2"/>
        <v>34.4</v>
      </c>
      <c r="J58" s="8">
        <f t="shared" si="3"/>
        <v>36.714285714285715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44</v>
      </c>
      <c r="C59" s="6">
        <f>IF(OR($L$12="Northbound",$L$12="Eastbound"),'Raw Data'!$B422,IF(OR($L$12="Southbound",$L$12="Westbound"),'Raw Data'!$B423,'Raw Data'!$B422+'Raw Data'!$B423))</f>
        <v>41</v>
      </c>
      <c r="D59" s="6">
        <f>IF(OR($L$12="Northbound",$L$12="Eastbound"),'Raw Data'!$B629,IF(OR($L$12="Southbound",$L$12="Westbound"),'Raw Data'!$B630,'Raw Data'!$B629+'Raw Data'!$B630))</f>
        <v>21</v>
      </c>
      <c r="E59" s="6">
        <f>IF(OR($L$12="Northbound",$L$12="Eastbound"),'Raw Data'!$B836,IF(OR($L$12="Southbound",$L$12="Westbound"),'Raw Data'!$B837,'Raw Data'!$B836+'Raw Data'!$B837))</f>
        <v>32</v>
      </c>
      <c r="F59" s="6">
        <f>IF(OR($L$12="Northbound",$L$12="Eastbound"),'Raw Data'!$B1043,IF(OR($L$12="Southbound",$L$12="Westbound"),'Raw Data'!$B1044,'Raw Data'!$B1043+'Raw Data'!$B1044))</f>
        <v>36</v>
      </c>
      <c r="G59" s="6">
        <f>IF(OR($L$12="Northbound",$L$12="Eastbound"),'Raw Data'!$B1250,IF(OR($L$12="Southbound",$L$12="Westbound"),'Raw Data'!$B1251,'Raw Data'!$B1250+'Raw Data'!$B1251))</f>
        <v>38</v>
      </c>
      <c r="H59" s="6">
        <f>IF(OR($L$12="Northbound",$L$12="Eastbound"),'Raw Data'!$B1457,IF(OR($L$12="Southbound",$L$12="Westbound"),'Raw Data'!$B1458,'Raw Data'!$B1457+'Raw Data'!$B1458))</f>
        <v>46</v>
      </c>
      <c r="I59" s="7">
        <f t="shared" si="2"/>
        <v>34.6</v>
      </c>
      <c r="J59" s="8">
        <f t="shared" si="3"/>
        <v>36.857142857142854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49</v>
      </c>
      <c r="C60" s="6">
        <f>IF(OR($L$12="Northbound",$L$12="Eastbound"),'Raw Data'!$B424,IF(OR($L$12="Southbound",$L$12="Westbound"),'Raw Data'!$B425,'Raw Data'!$B424+'Raw Data'!$B425))</f>
        <v>32</v>
      </c>
      <c r="D60" s="6">
        <f>IF(OR($L$12="Northbound",$L$12="Eastbound"),'Raw Data'!$B631,IF(OR($L$12="Southbound",$L$12="Westbound"),'Raw Data'!$B632,'Raw Data'!$B631+'Raw Data'!$B632))</f>
        <v>36</v>
      </c>
      <c r="E60" s="6">
        <f>IF(OR($L$12="Northbound",$L$12="Eastbound"),'Raw Data'!$B838,IF(OR($L$12="Southbound",$L$12="Westbound"),'Raw Data'!$B839,'Raw Data'!$B838+'Raw Data'!$B839))</f>
        <v>35</v>
      </c>
      <c r="F60" s="6">
        <f>IF(OR($L$12="Northbound",$L$12="Eastbound"),'Raw Data'!$B1045,IF(OR($L$12="Southbound",$L$12="Westbound"),'Raw Data'!$B1046,'Raw Data'!$B1045+'Raw Data'!$B1046))</f>
        <v>35</v>
      </c>
      <c r="G60" s="6">
        <f>IF(OR($L$12="Northbound",$L$12="Eastbound"),'Raw Data'!$B1252,IF(OR($L$12="Southbound",$L$12="Westbound"),'Raw Data'!$B1253,'Raw Data'!$B1252+'Raw Data'!$B1253))</f>
        <v>27</v>
      </c>
      <c r="H60" s="6">
        <f>IF(OR($L$12="Northbound",$L$12="Eastbound"),'Raw Data'!$B1459,IF(OR($L$12="Southbound",$L$12="Westbound"),'Raw Data'!$B1460,'Raw Data'!$B1459+'Raw Data'!$B1460))</f>
        <v>36</v>
      </c>
      <c r="I60" s="7">
        <f t="shared" si="2"/>
        <v>33.799999999999997</v>
      </c>
      <c r="J60" s="8">
        <f t="shared" si="3"/>
        <v>35.714285714285715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56</v>
      </c>
      <c r="C61" s="6">
        <f>IF(OR($L$12="Northbound",$L$12="Eastbound"),'Raw Data'!$B426,IF(OR($L$12="Southbound",$L$12="Westbound"),'Raw Data'!$B427,'Raw Data'!$B426+'Raw Data'!$B427))</f>
        <v>33</v>
      </c>
      <c r="D61" s="6">
        <f>IF(OR($L$12="Northbound",$L$12="Eastbound"),'Raw Data'!$B633,IF(OR($L$12="Southbound",$L$12="Westbound"),'Raw Data'!$B634,'Raw Data'!$B633+'Raw Data'!$B634))</f>
        <v>34</v>
      </c>
      <c r="E61" s="6">
        <f>IF(OR($L$12="Northbound",$L$12="Eastbound"),'Raw Data'!$B840,IF(OR($L$12="Southbound",$L$12="Westbound"),'Raw Data'!$B841,'Raw Data'!$B840+'Raw Data'!$B841))</f>
        <v>47</v>
      </c>
      <c r="F61" s="6">
        <f>IF(OR($L$12="Northbound",$L$12="Eastbound"),'Raw Data'!$B1047,IF(OR($L$12="Southbound",$L$12="Westbound"),'Raw Data'!$B1048,'Raw Data'!$B1047+'Raw Data'!$B1048))</f>
        <v>38</v>
      </c>
      <c r="G61" s="6">
        <f>IF(OR($L$12="Northbound",$L$12="Eastbound"),'Raw Data'!$B1254,IF(OR($L$12="Southbound",$L$12="Westbound"),'Raw Data'!$B1255,'Raw Data'!$B1254+'Raw Data'!$B1255))</f>
        <v>47</v>
      </c>
      <c r="H61" s="6">
        <f>IF(OR($L$12="Northbound",$L$12="Eastbound"),'Raw Data'!$B1461,IF(OR($L$12="Southbound",$L$12="Westbound"),'Raw Data'!$B1462,'Raw Data'!$B1461+'Raw Data'!$B1462))</f>
        <v>38</v>
      </c>
      <c r="I61" s="7">
        <f t="shared" si="2"/>
        <v>40.799999999999997</v>
      </c>
      <c r="J61" s="8">
        <f t="shared" si="3"/>
        <v>41.857142857142854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51</v>
      </c>
      <c r="C62" s="6">
        <f>IF(OR($L$12="Northbound",$L$12="Eastbound"),'Raw Data'!$B428,IF(OR($L$12="Southbound",$L$12="Westbound"),'Raw Data'!$B429,'Raw Data'!$B428+'Raw Data'!$B429))</f>
        <v>35</v>
      </c>
      <c r="D62" s="6">
        <f>IF(OR($L$12="Northbound",$L$12="Eastbound"),'Raw Data'!$B635,IF(OR($L$12="Southbound",$L$12="Westbound"),'Raw Data'!$B636,'Raw Data'!$B635+'Raw Data'!$B636))</f>
        <v>35</v>
      </c>
      <c r="E62" s="6">
        <f>IF(OR($L$12="Northbound",$L$12="Eastbound"),'Raw Data'!$B842,IF(OR($L$12="Southbound",$L$12="Westbound"),'Raw Data'!$B843,'Raw Data'!$B842+'Raw Data'!$B843))</f>
        <v>47</v>
      </c>
      <c r="F62" s="6">
        <f>IF(OR($L$12="Northbound",$L$12="Eastbound"),'Raw Data'!$B1049,IF(OR($L$12="Southbound",$L$12="Westbound"),'Raw Data'!$B1050,'Raw Data'!$B1049+'Raw Data'!$B1050))</f>
        <v>44</v>
      </c>
      <c r="G62" s="6">
        <f>IF(OR($L$12="Northbound",$L$12="Eastbound"),'Raw Data'!$B1256,IF(OR($L$12="Southbound",$L$12="Westbound"),'Raw Data'!$B1257,'Raw Data'!$B1256+'Raw Data'!$B1257))</f>
        <v>30</v>
      </c>
      <c r="H62" s="6">
        <f>IF(OR($L$12="Northbound",$L$12="Eastbound"),'Raw Data'!$B1463,IF(OR($L$12="Southbound",$L$12="Westbound"),'Raw Data'!$B1464,'Raw Data'!$B1463+'Raw Data'!$B1464))</f>
        <v>55</v>
      </c>
      <c r="I62" s="7">
        <f t="shared" si="2"/>
        <v>42.2</v>
      </c>
      <c r="J62" s="8">
        <f t="shared" si="3"/>
        <v>42.428571428571431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54</v>
      </c>
      <c r="C63" s="6">
        <f>IF(OR($L$12="Northbound",$L$12="Eastbound"),'Raw Data'!$B430,IF(OR($L$12="Southbound",$L$12="Westbound"),'Raw Data'!$B431,'Raw Data'!$B430+'Raw Data'!$B431))</f>
        <v>45</v>
      </c>
      <c r="D63" s="6">
        <f>IF(OR($L$12="Northbound",$L$12="Eastbound"),'Raw Data'!$B637,IF(OR($L$12="Southbound",$L$12="Westbound"),'Raw Data'!$B638,'Raw Data'!$B637+'Raw Data'!$B638))</f>
        <v>34</v>
      </c>
      <c r="E63" s="6">
        <f>IF(OR($L$12="Northbound",$L$12="Eastbound"),'Raw Data'!$B844,IF(OR($L$12="Southbound",$L$12="Westbound"),'Raw Data'!$B845,'Raw Data'!$B844+'Raw Data'!$B845))</f>
        <v>42</v>
      </c>
      <c r="F63" s="6">
        <f>IF(OR($L$12="Northbound",$L$12="Eastbound"),'Raw Data'!$B1051,IF(OR($L$12="Southbound",$L$12="Westbound"),'Raw Data'!$B1052,'Raw Data'!$B1051+'Raw Data'!$B1052))</f>
        <v>52</v>
      </c>
      <c r="G63" s="6">
        <f>IF(OR($L$12="Northbound",$L$12="Eastbound"),'Raw Data'!$B1258,IF(OR($L$12="Southbound",$L$12="Westbound"),'Raw Data'!$B1259,'Raw Data'!$B1258+'Raw Data'!$B1259))</f>
        <v>37</v>
      </c>
      <c r="H63" s="6">
        <f>IF(OR($L$12="Northbound",$L$12="Eastbound"),'Raw Data'!$B1465,IF(OR($L$12="Southbound",$L$12="Westbound"),'Raw Data'!$B1466,'Raw Data'!$B1465+'Raw Data'!$B1466))</f>
        <v>37</v>
      </c>
      <c r="I63" s="7">
        <f t="shared" si="2"/>
        <v>40.4</v>
      </c>
      <c r="J63" s="8">
        <f t="shared" si="3"/>
        <v>43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55</v>
      </c>
      <c r="C64" s="6">
        <f>IF(OR($L$12="Northbound",$L$12="Eastbound"),'Raw Data'!$B432,IF(OR($L$12="Southbound",$L$12="Westbound"),'Raw Data'!$B433,'Raw Data'!$B432+'Raw Data'!$B433))</f>
        <v>32</v>
      </c>
      <c r="D64" s="6">
        <f>IF(OR($L$12="Northbound",$L$12="Eastbound"),'Raw Data'!$B639,IF(OR($L$12="Southbound",$L$12="Westbound"),'Raw Data'!$B640,'Raw Data'!$B639+'Raw Data'!$B640))</f>
        <v>35</v>
      </c>
      <c r="E64" s="6">
        <f>IF(OR($L$12="Northbound",$L$12="Eastbound"),'Raw Data'!$B846,IF(OR($L$12="Southbound",$L$12="Westbound"),'Raw Data'!$B847,'Raw Data'!$B846+'Raw Data'!$B847))</f>
        <v>36</v>
      </c>
      <c r="F64" s="6">
        <f>IF(OR($L$12="Northbound",$L$12="Eastbound"),'Raw Data'!$B1053,IF(OR($L$12="Southbound",$L$12="Westbound"),'Raw Data'!$B1054,'Raw Data'!$B1053+'Raw Data'!$B1054))</f>
        <v>39</v>
      </c>
      <c r="G64" s="6">
        <f>IF(OR($L$12="Northbound",$L$12="Eastbound"),'Raw Data'!$B1260,IF(OR($L$12="Southbound",$L$12="Westbound"),'Raw Data'!$B1261,'Raw Data'!$B1260+'Raw Data'!$B1261))</f>
        <v>34</v>
      </c>
      <c r="H64" s="6">
        <f>IF(OR($L$12="Northbound",$L$12="Eastbound"),'Raw Data'!$B1467,IF(OR($L$12="Southbound",$L$12="Westbound"),'Raw Data'!$B1468,'Raw Data'!$B1467+'Raw Data'!$B1468))</f>
        <v>50</v>
      </c>
      <c r="I64" s="7">
        <f t="shared" si="2"/>
        <v>38.799999999999997</v>
      </c>
      <c r="J64" s="8">
        <f t="shared" si="3"/>
        <v>40.142857142857146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66</v>
      </c>
      <c r="C65" s="6">
        <f>IF(OR($L$12="Northbound",$L$12="Eastbound"),'Raw Data'!$B434,IF(OR($L$12="Southbound",$L$12="Westbound"),'Raw Data'!$B435,'Raw Data'!$B434+'Raw Data'!$B435))</f>
        <v>32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30</v>
      </c>
      <c r="F65" s="6">
        <f>IF(OR($L$12="Northbound",$L$12="Eastbound"),'Raw Data'!$B1055,IF(OR($L$12="Southbound",$L$12="Westbound"),'Raw Data'!$B1056,'Raw Data'!$B1055+'Raw Data'!$B1056))</f>
        <v>44</v>
      </c>
      <c r="G65" s="6">
        <f>IF(OR($L$12="Northbound",$L$12="Eastbound"),'Raw Data'!$B1262,IF(OR($L$12="Southbound",$L$12="Westbound"),'Raw Data'!$B1263,'Raw Data'!$B1262+'Raw Data'!$B1263))</f>
        <v>45</v>
      </c>
      <c r="H65" s="6">
        <f>IF(OR($L$12="Northbound",$L$12="Eastbound"),'Raw Data'!$B1469,IF(OR($L$12="Southbound",$L$12="Westbound"),'Raw Data'!$B1470,'Raw Data'!$B1469+'Raw Data'!$B1470))</f>
        <v>40</v>
      </c>
      <c r="I65" s="7">
        <f t="shared" si="2"/>
        <v>38.6</v>
      </c>
      <c r="J65" s="8">
        <f t="shared" si="3"/>
        <v>41.571428571428569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69</v>
      </c>
      <c r="C66" s="6">
        <f>IF(OR($L$12="Northbound",$L$12="Eastbound"),'Raw Data'!$B436,IF(OR($L$12="Southbound",$L$12="Westbound"),'Raw Data'!$B437,'Raw Data'!$B436+'Raw Data'!$B437))</f>
        <v>35</v>
      </c>
      <c r="D66" s="6">
        <f>IF(OR($L$12="Northbound",$L$12="Eastbound"),'Raw Data'!$B643,IF(OR($L$12="Southbound",$L$12="Westbound"),'Raw Data'!$B644,'Raw Data'!$B643+'Raw Data'!$B644))</f>
        <v>39</v>
      </c>
      <c r="E66" s="6">
        <f>IF(OR($L$12="Northbound",$L$12="Eastbound"),'Raw Data'!$B850,IF(OR($L$12="Southbound",$L$12="Westbound"),'Raw Data'!$B851,'Raw Data'!$B850+'Raw Data'!$B851))</f>
        <v>41</v>
      </c>
      <c r="F66" s="6">
        <f>IF(OR($L$12="Northbound",$L$12="Eastbound"),'Raw Data'!$B1057,IF(OR($L$12="Southbound",$L$12="Westbound"),'Raw Data'!$B1058,'Raw Data'!$B1057+'Raw Data'!$B1058))</f>
        <v>58</v>
      </c>
      <c r="G66" s="6">
        <f>IF(OR($L$12="Northbound",$L$12="Eastbound"),'Raw Data'!$B1264,IF(OR($L$12="Southbound",$L$12="Westbound"),'Raw Data'!$B1265,'Raw Data'!$B1264+'Raw Data'!$B1265))</f>
        <v>49</v>
      </c>
      <c r="H66" s="6">
        <f>IF(OR($L$12="Northbound",$L$12="Eastbound"),'Raw Data'!$B1471,IF(OR($L$12="Southbound",$L$12="Westbound"),'Raw Data'!$B1472,'Raw Data'!$B1471+'Raw Data'!$B1472))</f>
        <v>36</v>
      </c>
      <c r="I66" s="7">
        <f t="shared" si="2"/>
        <v>44.6</v>
      </c>
      <c r="J66" s="8">
        <f t="shared" si="3"/>
        <v>46.714285714285715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53</v>
      </c>
      <c r="C67" s="6">
        <f>IF(OR($L$12="Northbound",$L$12="Eastbound"),'Raw Data'!$B438,IF(OR($L$12="Southbound",$L$12="Westbound"),'Raw Data'!$B439,'Raw Data'!$B438+'Raw Data'!$B439))</f>
        <v>26</v>
      </c>
      <c r="D67" s="6">
        <f>IF(OR($L$12="Northbound",$L$12="Eastbound"),'Raw Data'!$B645,IF(OR($L$12="Southbound",$L$12="Westbound"),'Raw Data'!$B646,'Raw Data'!$B645+'Raw Data'!$B646))</f>
        <v>44</v>
      </c>
      <c r="E67" s="6">
        <f>IF(OR($L$12="Northbound",$L$12="Eastbound"),'Raw Data'!$B852,IF(OR($L$12="Southbound",$L$12="Westbound"),'Raw Data'!$B853,'Raw Data'!$B852+'Raw Data'!$B853))</f>
        <v>29</v>
      </c>
      <c r="F67" s="6">
        <f>IF(OR($L$12="Northbound",$L$12="Eastbound"),'Raw Data'!$B1059,IF(OR($L$12="Southbound",$L$12="Westbound"),'Raw Data'!$B1060,'Raw Data'!$B1059+'Raw Data'!$B1060))</f>
        <v>37</v>
      </c>
      <c r="G67" s="6">
        <f>IF(OR($L$12="Northbound",$L$12="Eastbound"),'Raw Data'!$B1266,IF(OR($L$12="Southbound",$L$12="Westbound"),'Raw Data'!$B1267,'Raw Data'!$B1266+'Raw Data'!$B1267))</f>
        <v>47</v>
      </c>
      <c r="H67" s="6">
        <f>IF(OR($L$12="Northbound",$L$12="Eastbound"),'Raw Data'!$B1473,IF(OR($L$12="Southbound",$L$12="Westbound"),'Raw Data'!$B1474,'Raw Data'!$B1473+'Raw Data'!$B1474))</f>
        <v>42</v>
      </c>
      <c r="I67" s="7">
        <f t="shared" si="2"/>
        <v>39.799999999999997</v>
      </c>
      <c r="J67" s="8">
        <f t="shared" si="3"/>
        <v>39.714285714285715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30</v>
      </c>
      <c r="C68" s="6">
        <f>IF(OR($L$12="Northbound",$L$12="Eastbound"),'Raw Data'!$B440,IF(OR($L$12="Southbound",$L$12="Westbound"),'Raw Data'!$B441,'Raw Data'!$B440+'Raw Data'!$B441))</f>
        <v>34</v>
      </c>
      <c r="D68" s="6">
        <f>IF(OR($L$12="Northbound",$L$12="Eastbound"),'Raw Data'!$B647,IF(OR($L$12="Southbound",$L$12="Westbound"),'Raw Data'!$B648,'Raw Data'!$B647+'Raw Data'!$B648))</f>
        <v>41</v>
      </c>
      <c r="E68" s="6">
        <f>IF(OR($L$12="Northbound",$L$12="Eastbound"),'Raw Data'!$B854,IF(OR($L$12="Southbound",$L$12="Westbound"),'Raw Data'!$B855,'Raw Data'!$B854+'Raw Data'!$B855))</f>
        <v>42</v>
      </c>
      <c r="F68" s="6">
        <f>IF(OR($L$12="Northbound",$L$12="Eastbound"),'Raw Data'!$B1061,IF(OR($L$12="Southbound",$L$12="Westbound"),'Raw Data'!$B1062,'Raw Data'!$B1061+'Raw Data'!$B1062))</f>
        <v>53</v>
      </c>
      <c r="G68" s="6">
        <f>IF(OR($L$12="Northbound",$L$12="Eastbound"),'Raw Data'!$B1268,IF(OR($L$12="Southbound",$L$12="Westbound"),'Raw Data'!$B1269,'Raw Data'!$B1268+'Raw Data'!$B1269))</f>
        <v>50</v>
      </c>
      <c r="H68" s="6">
        <f>IF(OR($L$12="Northbound",$L$12="Eastbound"),'Raw Data'!$B1475,IF(OR($L$12="Southbound",$L$12="Westbound"),'Raw Data'!$B1476,'Raw Data'!$B1475+'Raw Data'!$B1476))</f>
        <v>43</v>
      </c>
      <c r="I68" s="7">
        <f t="shared" si="2"/>
        <v>45.8</v>
      </c>
      <c r="J68" s="8">
        <f t="shared" si="3"/>
        <v>41.857142857142854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42</v>
      </c>
      <c r="C69" s="6">
        <f>IF(OR($L$12="Northbound",$L$12="Eastbound"),'Raw Data'!$B442,IF(OR($L$12="Southbound",$L$12="Westbound"),'Raw Data'!$B443,'Raw Data'!$B442+'Raw Data'!$B443))</f>
        <v>34</v>
      </c>
      <c r="D69" s="6">
        <f>IF(OR($L$12="Northbound",$L$12="Eastbound"),'Raw Data'!$B649,IF(OR($L$12="Southbound",$L$12="Westbound"),'Raw Data'!$B650,'Raw Data'!$B649+'Raw Data'!$B650))</f>
        <v>46</v>
      </c>
      <c r="E69" s="6">
        <f>IF(OR($L$12="Northbound",$L$12="Eastbound"),'Raw Data'!$B856,IF(OR($L$12="Southbound",$L$12="Westbound"),'Raw Data'!$B857,'Raw Data'!$B856+'Raw Data'!$B857))</f>
        <v>34</v>
      </c>
      <c r="F69" s="6">
        <f>IF(OR($L$12="Northbound",$L$12="Eastbound"),'Raw Data'!$B1063,IF(OR($L$12="Southbound",$L$12="Westbound"),'Raw Data'!$B1064,'Raw Data'!$B1063+'Raw Data'!$B1064))</f>
        <v>55</v>
      </c>
      <c r="G69" s="6">
        <f>IF(OR($L$12="Northbound",$L$12="Eastbound"),'Raw Data'!$B1270,IF(OR($L$12="Southbound",$L$12="Westbound"),'Raw Data'!$B1271,'Raw Data'!$B1270+'Raw Data'!$B1271))</f>
        <v>36</v>
      </c>
      <c r="H69" s="6">
        <f>IF(OR($L$12="Northbound",$L$12="Eastbound"),'Raw Data'!$B1477,IF(OR($L$12="Southbound",$L$12="Westbound"),'Raw Data'!$B1478,'Raw Data'!$B1477+'Raw Data'!$B1478))</f>
        <v>43</v>
      </c>
      <c r="I69" s="7">
        <f t="shared" si="2"/>
        <v>42.8</v>
      </c>
      <c r="J69" s="8">
        <f t="shared" si="3"/>
        <v>41.428571428571431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56</v>
      </c>
      <c r="C70" s="6">
        <f>IF(OR($L$12="Northbound",$L$12="Eastbound"),'Raw Data'!$B444,IF(OR($L$12="Southbound",$L$12="Westbound"),'Raw Data'!$B445,'Raw Data'!$B444+'Raw Data'!$B445))</f>
        <v>28</v>
      </c>
      <c r="D70" s="6">
        <f>IF(OR($L$12="Northbound",$L$12="Eastbound"),'Raw Data'!$B651,IF(OR($L$12="Southbound",$L$12="Westbound"),'Raw Data'!$B652,'Raw Data'!$B651+'Raw Data'!$B652))</f>
        <v>48</v>
      </c>
      <c r="E70" s="6">
        <f>IF(OR($L$12="Northbound",$L$12="Eastbound"),'Raw Data'!$B858,IF(OR($L$12="Southbound",$L$12="Westbound"),'Raw Data'!$B859,'Raw Data'!$B858+'Raw Data'!$B859))</f>
        <v>40</v>
      </c>
      <c r="F70" s="6">
        <f>IF(OR($L$12="Northbound",$L$12="Eastbound"),'Raw Data'!$B1065,IF(OR($L$12="Southbound",$L$12="Westbound"),'Raw Data'!$B1066,'Raw Data'!$B1065+'Raw Data'!$B1066))</f>
        <v>33</v>
      </c>
      <c r="G70" s="6">
        <f>IF(OR($L$12="Northbound",$L$12="Eastbound"),'Raw Data'!$B1272,IF(OR($L$12="Southbound",$L$12="Westbound"),'Raw Data'!$B1273,'Raw Data'!$B1272+'Raw Data'!$B1273))</f>
        <v>44</v>
      </c>
      <c r="H70" s="6">
        <f>IF(OR($L$12="Northbound",$L$12="Eastbound"),'Raw Data'!$B1479,IF(OR($L$12="Southbound",$L$12="Westbound"),'Raw Data'!$B1480,'Raw Data'!$B1479+'Raw Data'!$B1480))</f>
        <v>45</v>
      </c>
      <c r="I70" s="7">
        <f t="shared" si="2"/>
        <v>42</v>
      </c>
      <c r="J70" s="8">
        <f t="shared" si="3"/>
        <v>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47</v>
      </c>
      <c r="C71" s="6">
        <f>IF(OR($L$12="Northbound",$L$12="Eastbound"),'Raw Data'!$B446,IF(OR($L$12="Southbound",$L$12="Westbound"),'Raw Data'!$B447,'Raw Data'!$B446+'Raw Data'!$B447))</f>
        <v>34</v>
      </c>
      <c r="D71" s="6">
        <f>IF(OR($L$12="Northbound",$L$12="Eastbound"),'Raw Data'!$B653,IF(OR($L$12="Southbound",$L$12="Westbound"),'Raw Data'!$B654,'Raw Data'!$B653+'Raw Data'!$B654))</f>
        <v>40</v>
      </c>
      <c r="E71" s="6">
        <f>IF(OR($L$12="Northbound",$L$12="Eastbound"),'Raw Data'!$B860,IF(OR($L$12="Southbound",$L$12="Westbound"),'Raw Data'!$B861,'Raw Data'!$B860+'Raw Data'!$B861))</f>
        <v>33</v>
      </c>
      <c r="F71" s="6">
        <f>IF(OR($L$12="Northbound",$L$12="Eastbound"),'Raw Data'!$B1067,IF(OR($L$12="Southbound",$L$12="Westbound"),'Raw Data'!$B1068,'Raw Data'!$B1067+'Raw Data'!$B1068))</f>
        <v>43</v>
      </c>
      <c r="G71" s="6">
        <f>IF(OR($L$12="Northbound",$L$12="Eastbound"),'Raw Data'!$B1274,IF(OR($L$12="Southbound",$L$12="Westbound"),'Raw Data'!$B1275,'Raw Data'!$B1274+'Raw Data'!$B1275))</f>
        <v>42</v>
      </c>
      <c r="H71" s="6">
        <f>IF(OR($L$12="Northbound",$L$12="Eastbound"),'Raw Data'!$B1481,IF(OR($L$12="Southbound",$L$12="Westbound"),'Raw Data'!$B1482,'Raw Data'!$B1481+'Raw Data'!$B1482))</f>
        <v>42</v>
      </c>
      <c r="I71" s="7">
        <f t="shared" si="2"/>
        <v>40</v>
      </c>
      <c r="J71" s="8">
        <f t="shared" si="3"/>
        <v>40.142857142857146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34</v>
      </c>
      <c r="C72" s="6">
        <f>IF(OR($L$12="Northbound",$L$12="Eastbound"),'Raw Data'!$B448,IF(OR($L$12="Southbound",$L$12="Westbound"),'Raw Data'!$B449,'Raw Data'!$B448+'Raw Data'!$B449))</f>
        <v>27</v>
      </c>
      <c r="D72" s="6">
        <f>IF(OR($L$12="Northbound",$L$12="Eastbound"),'Raw Data'!$B655,IF(OR($L$12="Southbound",$L$12="Westbound"),'Raw Data'!$B656,'Raw Data'!$B655+'Raw Data'!$B656))</f>
        <v>48</v>
      </c>
      <c r="E72" s="6">
        <f>IF(OR($L$12="Northbound",$L$12="Eastbound"),'Raw Data'!$B862,IF(OR($L$12="Southbound",$L$12="Westbound"),'Raw Data'!$B863,'Raw Data'!$B862+'Raw Data'!$B863))</f>
        <v>38</v>
      </c>
      <c r="F72" s="6">
        <f>IF(OR($L$12="Northbound",$L$12="Eastbound"),'Raw Data'!$B1069,IF(OR($L$12="Southbound",$L$12="Westbound"),'Raw Data'!$B1070,'Raw Data'!$B1069+'Raw Data'!$B1070))</f>
        <v>49</v>
      </c>
      <c r="G72" s="6">
        <f>IF(OR($L$12="Northbound",$L$12="Eastbound"),'Raw Data'!$B1276,IF(OR($L$12="Southbound",$L$12="Westbound"),'Raw Data'!$B1277,'Raw Data'!$B1276+'Raw Data'!$B1277))</f>
        <v>41</v>
      </c>
      <c r="H72" s="6">
        <f>IF(OR($L$12="Northbound",$L$12="Eastbound"),'Raw Data'!$B1483,IF(OR($L$12="Southbound",$L$12="Westbound"),'Raw Data'!$B1484,'Raw Data'!$B1483+'Raw Data'!$B1484))</f>
        <v>53</v>
      </c>
      <c r="I72" s="7">
        <f t="shared" si="2"/>
        <v>45.8</v>
      </c>
      <c r="J72" s="8">
        <f t="shared" si="3"/>
        <v>41.428571428571431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37</v>
      </c>
      <c r="C73" s="6">
        <f>IF(OR($L$12="Northbound",$L$12="Eastbound"),'Raw Data'!$B450,IF(OR($L$12="Southbound",$L$12="Westbound"),'Raw Data'!$B451,'Raw Data'!$B450+'Raw Data'!$B451))</f>
        <v>38</v>
      </c>
      <c r="D73" s="6">
        <f>IF(OR($L$12="Northbound",$L$12="Eastbound"),'Raw Data'!$B657,IF(OR($L$12="Southbound",$L$12="Westbound"),'Raw Data'!$B658,'Raw Data'!$B657+'Raw Data'!$B658))</f>
        <v>48</v>
      </c>
      <c r="E73" s="6">
        <f>IF(OR($L$12="Northbound",$L$12="Eastbound"),'Raw Data'!$B864,IF(OR($L$12="Southbound",$L$12="Westbound"),'Raw Data'!$B865,'Raw Data'!$B864+'Raw Data'!$B865))</f>
        <v>51</v>
      </c>
      <c r="F73" s="6">
        <f>IF(OR($L$12="Northbound",$L$12="Eastbound"),'Raw Data'!$B1071,IF(OR($L$12="Southbound",$L$12="Westbound"),'Raw Data'!$B1072,'Raw Data'!$B1071+'Raw Data'!$B1072))</f>
        <v>58</v>
      </c>
      <c r="G73" s="6">
        <f>IF(OR($L$12="Northbound",$L$12="Eastbound"),'Raw Data'!$B1278,IF(OR($L$12="Southbound",$L$12="Westbound"),'Raw Data'!$B1279,'Raw Data'!$B1278+'Raw Data'!$B1279))</f>
        <v>40</v>
      </c>
      <c r="H73" s="6">
        <f>IF(OR($L$12="Northbound",$L$12="Eastbound"),'Raw Data'!$B1485,IF(OR($L$12="Southbound",$L$12="Westbound"),'Raw Data'!$B1486,'Raw Data'!$B1485+'Raw Data'!$B1486))</f>
        <v>50</v>
      </c>
      <c r="I73" s="7">
        <f t="shared" si="2"/>
        <v>49.4</v>
      </c>
      <c r="J73" s="8">
        <f t="shared" si="3"/>
        <v>46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26</v>
      </c>
      <c r="C74" s="6">
        <f>IF(OR($L$12="Northbound",$L$12="Eastbound"),'Raw Data'!$B452,IF(OR($L$12="Southbound",$L$12="Westbound"),'Raw Data'!$B453,'Raw Data'!$B452+'Raw Data'!$B453))</f>
        <v>36</v>
      </c>
      <c r="D74" s="6">
        <f>IF(OR($L$12="Northbound",$L$12="Eastbound"),'Raw Data'!$B659,IF(OR($L$12="Southbound",$L$12="Westbound"),'Raw Data'!$B660,'Raw Data'!$B659+'Raw Data'!$B660))</f>
        <v>56</v>
      </c>
      <c r="E74" s="6">
        <f>IF(OR($L$12="Northbound",$L$12="Eastbound"),'Raw Data'!$B866,IF(OR($L$12="Southbound",$L$12="Westbound"),'Raw Data'!$B867,'Raw Data'!$B866+'Raw Data'!$B867))</f>
        <v>71</v>
      </c>
      <c r="F74" s="6">
        <f>IF(OR($L$12="Northbound",$L$12="Eastbound"),'Raw Data'!$B1073,IF(OR($L$12="Southbound",$L$12="Westbound"),'Raw Data'!$B1074,'Raw Data'!$B1073+'Raw Data'!$B1074))</f>
        <v>49</v>
      </c>
      <c r="G74" s="6">
        <f>IF(OR($L$12="Northbound",$L$12="Eastbound"),'Raw Data'!$B1280,IF(OR($L$12="Southbound",$L$12="Westbound"),'Raw Data'!$B1281,'Raw Data'!$B1280+'Raw Data'!$B1281))</f>
        <v>69</v>
      </c>
      <c r="H74" s="6">
        <f>IF(OR($L$12="Northbound",$L$12="Eastbound"),'Raw Data'!$B1487,IF(OR($L$12="Southbound",$L$12="Westbound"),'Raw Data'!$B1488,'Raw Data'!$B1487+'Raw Data'!$B1488))</f>
        <v>59</v>
      </c>
      <c r="I74" s="7">
        <f t="shared" si="2"/>
        <v>60.8</v>
      </c>
      <c r="J74" s="8">
        <f t="shared" si="3"/>
        <v>52.285714285714285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37</v>
      </c>
      <c r="C75" s="6">
        <f>IF(OR($L$12="Northbound",$L$12="Eastbound"),'Raw Data'!$B454,IF(OR($L$12="Southbound",$L$12="Westbound"),'Raw Data'!$B455,'Raw Data'!$B454+'Raw Data'!$B455))</f>
        <v>31</v>
      </c>
      <c r="D75" s="6">
        <f>IF(OR($L$12="Northbound",$L$12="Eastbound"),'Raw Data'!$B661,IF(OR($L$12="Southbound",$L$12="Westbound"),'Raw Data'!$B662,'Raw Data'!$B661+'Raw Data'!$B662))</f>
        <v>71</v>
      </c>
      <c r="E75" s="6">
        <f>IF(OR($L$12="Northbound",$L$12="Eastbound"),'Raw Data'!$B868,IF(OR($L$12="Southbound",$L$12="Westbound"),'Raw Data'!$B869,'Raw Data'!$B868+'Raw Data'!$B869))</f>
        <v>63</v>
      </c>
      <c r="F75" s="6">
        <f>IF(OR($L$12="Northbound",$L$12="Eastbound"),'Raw Data'!$B1075,IF(OR($L$12="Southbound",$L$12="Westbound"),'Raw Data'!$B1076,'Raw Data'!$B1075+'Raw Data'!$B1076))</f>
        <v>63</v>
      </c>
      <c r="G75" s="6">
        <f>IF(OR($L$12="Northbound",$L$12="Eastbound"),'Raw Data'!$B1282,IF(OR($L$12="Southbound",$L$12="Westbound"),'Raw Data'!$B1283,'Raw Data'!$B1282+'Raw Data'!$B1283))</f>
        <v>60</v>
      </c>
      <c r="H75" s="6">
        <f>IF(OR($L$12="Northbound",$L$12="Eastbound"),'Raw Data'!$B1489,IF(OR($L$12="Southbound",$L$12="Westbound"),'Raw Data'!$B1490,'Raw Data'!$B1489+'Raw Data'!$B1490))</f>
        <v>74</v>
      </c>
      <c r="I75" s="7">
        <f t="shared" si="2"/>
        <v>66.2</v>
      </c>
      <c r="J75" s="8">
        <f t="shared" si="3"/>
        <v>57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31</v>
      </c>
      <c r="C76" s="6">
        <f>IF(OR($L$12="Northbound",$L$12="Eastbound"),'Raw Data'!$B456,IF(OR($L$12="Southbound",$L$12="Westbound"),'Raw Data'!$B457,'Raw Data'!$B456+'Raw Data'!$B457))</f>
        <v>37</v>
      </c>
      <c r="D76" s="6">
        <f>IF(OR($L$12="Northbound",$L$12="Eastbound"),'Raw Data'!$B663,IF(OR($L$12="Southbound",$L$12="Westbound"),'Raw Data'!$B664,'Raw Data'!$B663+'Raw Data'!$B664))</f>
        <v>74</v>
      </c>
      <c r="E76" s="6">
        <f>IF(OR($L$12="Northbound",$L$12="Eastbound"),'Raw Data'!$B870,IF(OR($L$12="Southbound",$L$12="Westbound"),'Raw Data'!$B871,'Raw Data'!$B870+'Raw Data'!$B871))</f>
        <v>76</v>
      </c>
      <c r="F76" s="6">
        <f>IF(OR($L$12="Northbound",$L$12="Eastbound"),'Raw Data'!$B1077,IF(OR($L$12="Southbound",$L$12="Westbound"),'Raw Data'!$B1078,'Raw Data'!$B1077+'Raw Data'!$B1078))</f>
        <v>89</v>
      </c>
      <c r="G76" s="6">
        <f>IF(OR($L$12="Northbound",$L$12="Eastbound"),'Raw Data'!$B1284,IF(OR($L$12="Southbound",$L$12="Westbound"),'Raw Data'!$B1285,'Raw Data'!$B1284+'Raw Data'!$B1285))</f>
        <v>94</v>
      </c>
      <c r="H76" s="6">
        <f>IF(OR($L$12="Northbound",$L$12="Eastbound"),'Raw Data'!$B1491,IF(OR($L$12="Southbound",$L$12="Westbound"),'Raw Data'!$B1492,'Raw Data'!$B1491+'Raw Data'!$B1492))</f>
        <v>75</v>
      </c>
      <c r="I76" s="7">
        <f t="shared" si="2"/>
        <v>81.599999999999994</v>
      </c>
      <c r="J76" s="8">
        <f t="shared" si="3"/>
        <v>68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27</v>
      </c>
      <c r="C77" s="6">
        <f>IF(OR($L$12="Northbound",$L$12="Eastbound"),'Raw Data'!$B458,IF(OR($L$12="Southbound",$L$12="Westbound"),'Raw Data'!$B459,'Raw Data'!$B458+'Raw Data'!$B459))</f>
        <v>43</v>
      </c>
      <c r="D77" s="6">
        <f>IF(OR($L$12="Northbound",$L$12="Eastbound"),'Raw Data'!$B665,IF(OR($L$12="Southbound",$L$12="Westbound"),'Raw Data'!$B666,'Raw Data'!$B665+'Raw Data'!$B666))</f>
        <v>112</v>
      </c>
      <c r="E77" s="6">
        <f>IF(OR($L$12="Northbound",$L$12="Eastbound"),'Raw Data'!$B872,IF(OR($L$12="Southbound",$L$12="Westbound"),'Raw Data'!$B873,'Raw Data'!$B872+'Raw Data'!$B873))</f>
        <v>133</v>
      </c>
      <c r="F77" s="6">
        <f>IF(OR($L$12="Northbound",$L$12="Eastbound"),'Raw Data'!$B1079,IF(OR($L$12="Southbound",$L$12="Westbound"),'Raw Data'!$B1080,'Raw Data'!$B1079+'Raw Data'!$B1080))</f>
        <v>139</v>
      </c>
      <c r="G77" s="6">
        <f>IF(OR($L$12="Northbound",$L$12="Eastbound"),'Raw Data'!$B1286,IF(OR($L$12="Southbound",$L$12="Westbound"),'Raw Data'!$B1287,'Raw Data'!$B1286+'Raw Data'!$B1287))</f>
        <v>124</v>
      </c>
      <c r="H77" s="6">
        <f>IF(OR($L$12="Northbound",$L$12="Eastbound"),'Raw Data'!$B1493,IF(OR($L$12="Southbound",$L$12="Westbound"),'Raw Data'!$B1494,'Raw Data'!$B1493+'Raw Data'!$B1494))</f>
        <v>134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128.4</v>
      </c>
      <c r="J77" s="8">
        <f t="shared" ref="J77:J108" si="5">AVERAGE(B77:H77)</f>
        <v>101.71428571428571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</v>
      </c>
      <c r="C78" s="6">
        <f>IF(OR($L$12="Northbound",$L$12="Eastbound"),'Raw Data'!$B460,IF(OR($L$12="Southbound",$L$12="Westbound"),'Raw Data'!$B461,'Raw Data'!$B460+'Raw Data'!$B461))</f>
        <v>39</v>
      </c>
      <c r="D78" s="6">
        <f>IF(OR($L$12="Northbound",$L$12="Eastbound"),'Raw Data'!$B667,IF(OR($L$12="Southbound",$L$12="Westbound"),'Raw Data'!$B668,'Raw Data'!$B667+'Raw Data'!$B668))</f>
        <v>95</v>
      </c>
      <c r="E78" s="6">
        <f>IF(OR($L$12="Northbound",$L$12="Eastbound"),'Raw Data'!$B874,IF(OR($L$12="Southbound",$L$12="Westbound"),'Raw Data'!$B875,'Raw Data'!$B874+'Raw Data'!$B875))</f>
        <v>122</v>
      </c>
      <c r="F78" s="6">
        <f>IF(OR($L$12="Northbound",$L$12="Eastbound"),'Raw Data'!$B1081,IF(OR($L$12="Southbound",$L$12="Westbound"),'Raw Data'!$B1082,'Raw Data'!$B1081+'Raw Data'!$B1082))</f>
        <v>120</v>
      </c>
      <c r="G78" s="6">
        <f>IF(OR($L$12="Northbound",$L$12="Eastbound"),'Raw Data'!$B1288,IF(OR($L$12="Southbound",$L$12="Westbound"),'Raw Data'!$B1289,'Raw Data'!$B1288+'Raw Data'!$B1289))</f>
        <v>126</v>
      </c>
      <c r="H78" s="6">
        <f>IF(OR($L$12="Northbound",$L$12="Eastbound"),'Raw Data'!$B1495,IF(OR($L$12="Southbound",$L$12="Westbound"),'Raw Data'!$B1496,'Raw Data'!$B1495+'Raw Data'!$B1496))</f>
        <v>132</v>
      </c>
      <c r="I78" s="7">
        <f t="shared" si="4"/>
        <v>119</v>
      </c>
      <c r="J78" s="8">
        <f t="shared" si="5"/>
        <v>95.571428571428569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46</v>
      </c>
      <c r="C79" s="6">
        <f>IF(OR($L$12="Northbound",$L$12="Eastbound"),'Raw Data'!$B462,IF(OR($L$12="Southbound",$L$12="Westbound"),'Raw Data'!$B463,'Raw Data'!$B462+'Raw Data'!$B463))</f>
        <v>36</v>
      </c>
      <c r="D79" s="6">
        <f>IF(OR($L$12="Northbound",$L$12="Eastbound"),'Raw Data'!$B669,IF(OR($L$12="Southbound",$L$12="Westbound"),'Raw Data'!$B670,'Raw Data'!$B669+'Raw Data'!$B670))</f>
        <v>85</v>
      </c>
      <c r="E79" s="6">
        <f>IF(OR($L$12="Northbound",$L$12="Eastbound"),'Raw Data'!$B876,IF(OR($L$12="Southbound",$L$12="Westbound"),'Raw Data'!$B877,'Raw Data'!$B876+'Raw Data'!$B877))</f>
        <v>83</v>
      </c>
      <c r="F79" s="6">
        <f>IF(OR($L$12="Northbound",$L$12="Eastbound"),'Raw Data'!$B1083,IF(OR($L$12="Southbound",$L$12="Westbound"),'Raw Data'!$B1084,'Raw Data'!$B1083+'Raw Data'!$B1084))</f>
        <v>88</v>
      </c>
      <c r="G79" s="6">
        <f>IF(OR($L$12="Northbound",$L$12="Eastbound"),'Raw Data'!$B1290,IF(OR($L$12="Southbound",$L$12="Westbound"),'Raw Data'!$B1291,'Raw Data'!$B1290+'Raw Data'!$B1291))</f>
        <v>79</v>
      </c>
      <c r="H79" s="6">
        <f>IF(OR($L$12="Northbound",$L$12="Eastbound"),'Raw Data'!$B1497,IF(OR($L$12="Southbound",$L$12="Westbound"),'Raw Data'!$B1498,'Raw Data'!$B1497+'Raw Data'!$B1498))</f>
        <v>95</v>
      </c>
      <c r="I79" s="7">
        <f t="shared" si="4"/>
        <v>86</v>
      </c>
      <c r="J79" s="8">
        <f t="shared" si="5"/>
        <v>73.142857142857139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55</v>
      </c>
      <c r="C80" s="6">
        <f>IF(OR($L$12="Northbound",$L$12="Eastbound"),'Raw Data'!$B464,IF(OR($L$12="Southbound",$L$12="Westbound"),'Raw Data'!$B465,'Raw Data'!$B464+'Raw Data'!$B465))</f>
        <v>27</v>
      </c>
      <c r="D80" s="6">
        <f>IF(OR($L$12="Northbound",$L$12="Eastbound"),'Raw Data'!$B671,IF(OR($L$12="Southbound",$L$12="Westbound"),'Raw Data'!$B672,'Raw Data'!$B671+'Raw Data'!$B672))</f>
        <v>71</v>
      </c>
      <c r="E80" s="6">
        <f>IF(OR($L$12="Northbound",$L$12="Eastbound"),'Raw Data'!$B878,IF(OR($L$12="Southbound",$L$12="Westbound"),'Raw Data'!$B879,'Raw Data'!$B878+'Raw Data'!$B879))</f>
        <v>74</v>
      </c>
      <c r="F80" s="6">
        <f>IF(OR($L$12="Northbound",$L$12="Eastbound"),'Raw Data'!$B1085,IF(OR($L$12="Southbound",$L$12="Westbound"),'Raw Data'!$B1086,'Raw Data'!$B1085+'Raw Data'!$B1086))</f>
        <v>87</v>
      </c>
      <c r="G80" s="6">
        <f>IF(OR($L$12="Northbound",$L$12="Eastbound"),'Raw Data'!$B1292,IF(OR($L$12="Southbound",$L$12="Westbound"),'Raw Data'!$B1293,'Raw Data'!$B1292+'Raw Data'!$B1293))</f>
        <v>74</v>
      </c>
      <c r="H80" s="6">
        <f>IF(OR($L$12="Northbound",$L$12="Eastbound"),'Raw Data'!$B1499,IF(OR($L$12="Southbound",$L$12="Westbound"),'Raw Data'!$B1500,'Raw Data'!$B1499+'Raw Data'!$B1500))</f>
        <v>89</v>
      </c>
      <c r="I80" s="7">
        <f t="shared" si="4"/>
        <v>79</v>
      </c>
      <c r="J80" s="8">
        <f t="shared" si="5"/>
        <v>68.142857142857139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66</v>
      </c>
      <c r="C81" s="6">
        <f>IF(OR($L$12="Northbound",$L$12="Eastbound"),'Raw Data'!$B466,IF(OR($L$12="Southbound",$L$12="Westbound"),'Raw Data'!$B467,'Raw Data'!$B466+'Raw Data'!$B467))</f>
        <v>30</v>
      </c>
      <c r="D81" s="6">
        <f>IF(OR($L$12="Northbound",$L$12="Eastbound"),'Raw Data'!$B673,IF(OR($L$12="Southbound",$L$12="Westbound"),'Raw Data'!$B674,'Raw Data'!$B673+'Raw Data'!$B674))</f>
        <v>98</v>
      </c>
      <c r="E81" s="6">
        <f>IF(OR($L$12="Northbound",$L$12="Eastbound"),'Raw Data'!$B880,IF(OR($L$12="Southbound",$L$12="Westbound"),'Raw Data'!$B881,'Raw Data'!$B880+'Raw Data'!$B881))</f>
        <v>75</v>
      </c>
      <c r="F81" s="6">
        <f>IF(OR($L$12="Northbound",$L$12="Eastbound"),'Raw Data'!$B1087,IF(OR($L$12="Southbound",$L$12="Westbound"),'Raw Data'!$B1088,'Raw Data'!$B1087+'Raw Data'!$B1088))</f>
        <v>111</v>
      </c>
      <c r="G81" s="6">
        <f>IF(OR($L$12="Northbound",$L$12="Eastbound"),'Raw Data'!$B1294,IF(OR($L$12="Southbound",$L$12="Westbound"),'Raw Data'!$B1295,'Raw Data'!$B1294+'Raw Data'!$B1295))</f>
        <v>92</v>
      </c>
      <c r="H81" s="6">
        <f>IF(OR($L$12="Northbound",$L$12="Eastbound"),'Raw Data'!$B1501,IF(OR($L$12="Southbound",$L$12="Westbound"),'Raw Data'!$B1502,'Raw Data'!$B1501+'Raw Data'!$B1502))</f>
        <v>88</v>
      </c>
      <c r="I81" s="7">
        <f t="shared" si="4"/>
        <v>92.8</v>
      </c>
      <c r="J81" s="8">
        <f t="shared" si="5"/>
        <v>80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34</v>
      </c>
      <c r="C82" s="6">
        <f>IF(OR($L$12="Northbound",$L$12="Eastbound"),'Raw Data'!$B468,IF(OR($L$12="Southbound",$L$12="Westbound"),'Raw Data'!$B469,'Raw Data'!$B46846+'Raw Data'!$B469))</f>
        <v>12</v>
      </c>
      <c r="D82" s="6">
        <f>IF(OR($L$12="Northbound",$L$12="Eastbound"),'Raw Data'!$B675,IF(OR($L$12="Southbound",$L$12="Westbound"),'Raw Data'!$B676,'Raw Data'!$B675+'Raw Data'!$B676))</f>
        <v>114</v>
      </c>
      <c r="E82" s="6">
        <f>IF(OR($L$12="Northbound",$L$12="Eastbound"),'Raw Data'!$B882,IF(OR($L$12="Southbound",$L$12="Westbound"),'Raw Data'!$B883,'Raw Data'!$B882+'Raw Data'!$B883))</f>
        <v>112</v>
      </c>
      <c r="F82" s="6">
        <f>IF(OR($L$12="Northbound",$L$12="Eastbound"),'Raw Data'!$B1089,IF(OR($L$12="Southbound",$L$12="Westbound"),'Raw Data'!$B1090,'Raw Data'!$B1089+'Raw Data'!$B1090))</f>
        <v>80</v>
      </c>
      <c r="G82" s="6">
        <f>IF(OR($L$12="Northbound",$L$12="Eastbound"),'Raw Data'!$B1296,IF(OR($L$12="Southbound",$L$12="Westbound"),'Raw Data'!$B1297,'Raw Data'!$B1296+'Raw Data'!$B1297))</f>
        <v>101</v>
      </c>
      <c r="H82" s="6">
        <f>IF(OR($L$12="Northbound",$L$12="Eastbound"),'Raw Data'!$B1503,IF(OR($L$12="Southbound",$L$12="Westbound"),'Raw Data'!$B1504,'Raw Data'!$B1503+'Raw Data'!$B1504))</f>
        <v>77</v>
      </c>
      <c r="I82" s="7">
        <f t="shared" si="4"/>
        <v>96.8</v>
      </c>
      <c r="J82" s="8">
        <f t="shared" si="5"/>
        <v>75.714285714285708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28</v>
      </c>
      <c r="C83" s="6">
        <f>IF(OR($L$12="Northbound",$L$12="Eastbound"),'Raw Data'!$B470,IF(OR($L$12="Southbound",$L$12="Westbound"),'Raw Data'!$B471,'Raw Data'!$B470+'Raw Data'!$B471))</f>
        <v>34</v>
      </c>
      <c r="D83" s="6">
        <f>IF(OR($L$12="Northbound",$L$12="Eastbound"),'Raw Data'!$B677,IF(OR($L$12="Southbound",$L$12="Westbound"),'Raw Data'!$B678,'Raw Data'!$B677+'Raw Data'!$B678))</f>
        <v>139</v>
      </c>
      <c r="E83" s="6">
        <f>IF(OR($L$12="Northbound",$L$12="Eastbound"),'Raw Data'!$B884,IF(OR($L$12="Southbound",$L$12="Westbound"),'Raw Data'!$B885,'Raw Data'!$B884+'Raw Data'!$B885))</f>
        <v>106</v>
      </c>
      <c r="F83" s="6">
        <f>IF(OR($L$12="Northbound",$L$12="Eastbound"),'Raw Data'!$B1091,IF(OR($L$12="Southbound",$L$12="Westbound"),'Raw Data'!$B1092,'Raw Data'!$B1091+'Raw Data'!$B1092))</f>
        <v>83</v>
      </c>
      <c r="G83" s="6">
        <f>IF(OR($L$12="Northbound",$L$12="Eastbound"),'Raw Data'!$B1298,IF(OR($L$12="Southbound",$L$12="Westbound"),'Raw Data'!$B1299,'Raw Data'!$B1298+'Raw Data'!$B1299))</f>
        <v>106</v>
      </c>
      <c r="H83" s="6">
        <f>IF(OR($L$12="Northbound",$L$12="Eastbound"),'Raw Data'!$B1505,IF(OR($L$12="Southbound",$L$12="Westbound"),'Raw Data'!$B1506,'Raw Data'!$B1505+'Raw Data'!$B1506))</f>
        <v>76</v>
      </c>
      <c r="I83" s="7">
        <f t="shared" si="4"/>
        <v>102</v>
      </c>
      <c r="J83" s="8">
        <f t="shared" si="5"/>
        <v>81.714285714285708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28</v>
      </c>
      <c r="C84" s="6">
        <f>IF(OR($L$12="Northbound",$L$12="Eastbound"),'Raw Data'!$B472,IF(OR($L$12="Southbound",$L$12="Westbound"),'Raw Data'!$B473,'Raw Data'!$B472+'Raw Data'!$B473))</f>
        <v>22</v>
      </c>
      <c r="D84" s="6">
        <f>IF(OR($L$12="Northbound",$L$12="Eastbound"),'Raw Data'!$B679,IF(OR($L$12="Southbound",$L$12="Westbound"),'Raw Data'!$B680,'Raw Data'!$B679+'Raw Data'!$B680))</f>
        <v>71</v>
      </c>
      <c r="E84" s="6">
        <f>IF(OR($L$12="Northbound",$L$12="Eastbound"),'Raw Data'!$B886,IF(OR($L$12="Southbound",$L$12="Westbound"),'Raw Data'!$B887,'Raw Data'!$B886+'Raw Data'!$B887))</f>
        <v>72</v>
      </c>
      <c r="F84" s="6">
        <f>IF(OR($L$12="Northbound",$L$12="Eastbound"),'Raw Data'!$B1093,IF(OR($L$12="Southbound",$L$12="Westbound"),'Raw Data'!$B1094,'Raw Data'!$B1093+'Raw Data'!$B1094))</f>
        <v>66</v>
      </c>
      <c r="G84" s="6">
        <f>IF(OR($L$12="Northbound",$L$12="Eastbound"),'Raw Data'!$B1300,IF(OR($L$12="Southbound",$L$12="Westbound"),'Raw Data'!$B1301,'Raw Data'!$B1300+'Raw Data'!$B1301))</f>
        <v>85</v>
      </c>
      <c r="H84" s="6">
        <f>IF(OR($L$12="Northbound",$L$12="Eastbound"),'Raw Data'!$B1507,IF(OR($L$12="Southbound",$L$12="Westbound"),'Raw Data'!$B1508,'Raw Data'!$B1507+'Raw Data'!$B1508))</f>
        <v>95</v>
      </c>
      <c r="I84" s="7">
        <f t="shared" si="4"/>
        <v>77.8</v>
      </c>
      <c r="J84" s="8">
        <f t="shared" si="5"/>
        <v>62.714285714285715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21</v>
      </c>
      <c r="C85" s="6">
        <f>IF(OR($L$12="Northbound",$L$12="Eastbound"),'Raw Data'!$B474,IF(OR($L$12="Southbound",$L$12="Westbound"),'Raw Data'!$B475,'Raw Data'!$B474+'Raw Data'!$B475))</f>
        <v>28</v>
      </c>
      <c r="D85" s="6">
        <f>IF(OR($L$12="Northbound",$L$12="Eastbound"),'Raw Data'!$B681,IF(OR($L$12="Southbound",$L$12="Westbound"),'Raw Data'!$B682,'Raw Data'!$B681+'Raw Data'!$B682))</f>
        <v>84</v>
      </c>
      <c r="E85" s="6">
        <f>IF(OR($L$12="Northbound",$L$12="Eastbound"),'Raw Data'!$B888,IF(OR($L$12="Southbound",$L$12="Westbound"),'Raw Data'!$B889,'Raw Data'!$B888+'Raw Data'!$B889))</f>
        <v>62</v>
      </c>
      <c r="F85" s="6">
        <f>IF(OR($L$12="Northbound",$L$12="Eastbound"),'Raw Data'!$B1095,IF(OR($L$12="Southbound",$L$12="Westbound"),'Raw Data'!$B1096,'Raw Data'!$B1095+'Raw Data'!$B1096))</f>
        <v>113</v>
      </c>
      <c r="G85" s="6">
        <f>IF(OR($L$12="Northbound",$L$12="Eastbound"),'Raw Data'!$B1302,IF(OR($L$12="Southbound",$L$12="Westbound"),'Raw Data'!$B1303,'Raw Data'!$B1302+'Raw Data'!$B1303))</f>
        <v>80</v>
      </c>
      <c r="H85" s="6">
        <f>IF(OR($L$12="Northbound",$L$12="Eastbound"),'Raw Data'!$B1509,IF(OR($L$12="Southbound",$L$12="Westbound"),'Raw Data'!$B1510,'Raw Data'!$B1509+'Raw Data'!$B1510))</f>
        <v>66</v>
      </c>
      <c r="I85" s="7">
        <f t="shared" si="4"/>
        <v>81</v>
      </c>
      <c r="J85" s="8">
        <f t="shared" si="5"/>
        <v>64.857142857142861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21</v>
      </c>
      <c r="C86" s="6">
        <f>IF(OR($L$12="Northbound",$L$12="Eastbound"),'Raw Data'!$B476,IF(OR($L$12="Southbound",$L$12="Westbound"),'Raw Data'!$B477,'Raw Data'!$B476+'Raw Data'!$B477))</f>
        <v>27</v>
      </c>
      <c r="D86" s="6">
        <f>IF(OR($L$12="Northbound",$L$12="Eastbound"),'Raw Data'!$B683,IF(OR($L$12="Southbound",$L$12="Westbound"),'Raw Data'!$B684,'Raw Data'!$B683+'Raw Data'!$B684))</f>
        <v>74</v>
      </c>
      <c r="E86" s="6">
        <f>IF(OR($L$12="Northbound",$L$12="Eastbound"),'Raw Data'!$B890,IF(OR($L$12="Southbound",$L$12="Westbound"),'Raw Data'!$B891,'Raw Data'!$B890+'Raw Data'!$B891))</f>
        <v>59</v>
      </c>
      <c r="F86" s="6">
        <f>IF(OR($L$12="Northbound",$L$12="Eastbound"),'Raw Data'!$B1097,IF(OR($L$12="Southbound",$L$12="Westbound"),'Raw Data'!$B1098,'Raw Data'!$B1097+'Raw Data'!$B1098))</f>
        <v>69</v>
      </c>
      <c r="G86" s="6">
        <f>IF(OR($L$12="Northbound",$L$12="Eastbound"),'Raw Data'!$B1304,IF(OR($L$12="Southbound",$L$12="Westbound"),'Raw Data'!$B1305,'Raw Data'!$B1304+'Raw Data'!$B1305))</f>
        <v>73</v>
      </c>
      <c r="H86" s="6">
        <f>IF(OR($L$12="Northbound",$L$12="Eastbound"),'Raw Data'!$B1511,IF(OR($L$12="Southbound",$L$12="Westbound"),'Raw Data'!$B1512,'Raw Data'!$B1511+'Raw Data'!$B1512))</f>
        <v>43</v>
      </c>
      <c r="I86" s="7">
        <f t="shared" si="4"/>
        <v>63.6</v>
      </c>
      <c r="J86" s="8">
        <f t="shared" si="5"/>
        <v>52.285714285714285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22</v>
      </c>
      <c r="C87" s="6">
        <f>IF(OR($L$12="Northbound",$L$12="Eastbound"),'Raw Data'!$B478,IF(OR($L$12="Southbound",$L$12="Westbound"),'Raw Data'!$B479,'Raw Data'!$B478+'Raw Data'!$B479))</f>
        <v>26</v>
      </c>
      <c r="D87" s="6">
        <f>IF(OR($L$12="Northbound",$L$12="Eastbound"),'Raw Data'!$B685,IF(OR($L$12="Southbound",$L$12="Westbound"),'Raw Data'!$B686,'Raw Data'!$B685+'Raw Data'!$B686))</f>
        <v>32</v>
      </c>
      <c r="E87" s="6">
        <f>IF(OR($L$12="Northbound",$L$12="Eastbound"),'Raw Data'!$B892,IF(OR($L$12="Southbound",$L$12="Westbound"),'Raw Data'!$B893,'Raw Data'!$B892+'Raw Data'!$B893))</f>
        <v>56</v>
      </c>
      <c r="F87" s="6">
        <f>IF(OR($L$12="Northbound",$L$12="Eastbound"),'Raw Data'!$B1099,IF(OR($L$12="Southbound",$L$12="Westbound"),'Raw Data'!$B1100,'Raw Data'!$B1099+'Raw Data'!$B1100))</f>
        <v>51</v>
      </c>
      <c r="G87" s="6">
        <f>IF(OR($L$12="Northbound",$L$12="Eastbound"),'Raw Data'!$B1306,IF(OR($L$12="Southbound",$L$12="Westbound"),'Raw Data'!$B1307,'Raw Data'!$B1306+'Raw Data'!$B1307))</f>
        <v>72</v>
      </c>
      <c r="H87" s="6">
        <f>IF(OR($L$12="Northbound",$L$12="Eastbound"),'Raw Data'!$B1513,IF(OR($L$12="Southbound",$L$12="Westbound"),'Raw Data'!$B1514,'Raw Data'!$B1513+'Raw Data'!$B1514))</f>
        <v>37</v>
      </c>
      <c r="I87" s="7">
        <f t="shared" si="4"/>
        <v>49.6</v>
      </c>
      <c r="J87" s="8">
        <f t="shared" si="5"/>
        <v>42.285714285714285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17</v>
      </c>
      <c r="C88" s="6">
        <f>IF(OR($L$12="Northbound",$L$12="Eastbound"),'Raw Data'!$B480,IF(OR($L$12="Southbound",$L$12="Westbound"),'Raw Data'!$B481,'Raw Data'!$B480+'Raw Data'!$B481))</f>
        <v>22</v>
      </c>
      <c r="D88" s="6">
        <f>IF(OR($L$12="Northbound",$L$12="Eastbound"),'Raw Data'!$B687,IF(OR($L$12="Southbound",$L$12="Westbound"),'Raw Data'!$B688,'Raw Data'!$B687+'Raw Data'!$B688))</f>
        <v>43</v>
      </c>
      <c r="E88" s="6">
        <f>IF(OR($L$12="Northbound",$L$12="Eastbound"),'Raw Data'!$B894,IF(OR($L$12="Southbound",$L$12="Westbound"),'Raw Data'!$B895,'Raw Data'!$B894+'Raw Data'!$B895))</f>
        <v>52</v>
      </c>
      <c r="F88" s="6">
        <f>IF(OR($L$12="Northbound",$L$12="Eastbound"),'Raw Data'!$B1101,IF(OR($L$12="Southbound",$L$12="Westbound"),'Raw Data'!$B1102,'Raw Data'!$B1101+'Raw Data'!$B1102))</f>
        <v>29</v>
      </c>
      <c r="G88" s="6">
        <f>IF(OR($L$12="Northbound",$L$12="Eastbound"),'Raw Data'!$B1308,IF(OR($L$12="Southbound",$L$12="Westbound"),'Raw Data'!$B1309,'Raw Data'!$B1308+'Raw Data'!$B1309))</f>
        <v>61</v>
      </c>
      <c r="H88" s="6">
        <f>IF(OR($L$12="Northbound",$L$12="Eastbound"),'Raw Data'!$B1515,IF(OR($L$12="Southbound",$L$12="Westbound"),'Raw Data'!$B1516,'Raw Data'!$B1515+'Raw Data'!$B1516))</f>
        <v>46</v>
      </c>
      <c r="I88" s="7">
        <f t="shared" si="4"/>
        <v>46.2</v>
      </c>
      <c r="J88" s="8">
        <f t="shared" si="5"/>
        <v>38.571428571428569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</v>
      </c>
      <c r="C89" s="6">
        <f>IF(OR($L$12="Northbound",$L$12="Eastbound"),'Raw Data'!$B482,IF(OR($L$12="Southbound",$L$12="Westbound"),'Raw Data'!$B483,'Raw Data'!$B482+'Raw Data'!$B483))</f>
        <v>24</v>
      </c>
      <c r="D89" s="6">
        <f>IF(OR($L$12="Northbound",$L$12="Eastbound"),'Raw Data'!$B689,IF(OR($L$12="Southbound",$L$12="Westbound"),'Raw Data'!$B690,'Raw Data'!$B689+'Raw Data'!$B690))</f>
        <v>44</v>
      </c>
      <c r="E89" s="6">
        <f>IF(OR($L$12="Northbound",$L$12="Eastbound"),'Raw Data'!$B896,IF(OR($L$12="Southbound",$L$12="Westbound"),'Raw Data'!$B897,'Raw Data'!$B896+'Raw Data'!$B897))</f>
        <v>35</v>
      </c>
      <c r="F89" s="6">
        <f>IF(OR($L$12="Northbound",$L$12="Eastbound"),'Raw Data'!$B1103,IF(OR($L$12="Southbound",$L$12="Westbound"),'Raw Data'!$B1104,'Raw Data'!$B1103+'Raw Data'!$B1104))</f>
        <v>42</v>
      </c>
      <c r="G89" s="6">
        <f>IF(OR($L$12="Northbound",$L$12="Eastbound"),'Raw Data'!$B1310,IF(OR($L$12="Southbound",$L$12="Westbound"),'Raw Data'!$B1311,'Raw Data'!$B1310+'Raw Data'!$B1311))</f>
        <v>40</v>
      </c>
      <c r="H89" s="6">
        <f>IF(OR($L$12="Northbound",$L$12="Eastbound"),'Raw Data'!$B1517,IF(OR($L$12="Southbound",$L$12="Westbound"),'Raw Data'!$B1518,'Raw Data'!$B1517+'Raw Data'!$B1518))</f>
        <v>43</v>
      </c>
      <c r="I89" s="7">
        <f t="shared" si="4"/>
        <v>40.799999999999997</v>
      </c>
      <c r="J89" s="8">
        <f t="shared" si="5"/>
        <v>34.285714285714285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12</v>
      </c>
      <c r="C90" s="6">
        <f>IF(OR($L$12="Northbound",$L$12="Eastbound"),'Raw Data'!$B484,IF(OR($L$12="Southbound",$L$12="Westbound"),'Raw Data'!$B485,'Raw Data'!$B484+'Raw Data'!$B485))</f>
        <v>16</v>
      </c>
      <c r="D90" s="6">
        <f>IF(OR($L$12="Northbound",$L$12="Eastbound"),'Raw Data'!$B691,IF(OR($L$12="Southbound",$L$12="Westbound"),'Raw Data'!$B692,'Raw Data'!$B691+'Raw Data'!$B692))</f>
        <v>27</v>
      </c>
      <c r="E90" s="6">
        <f>IF(OR($L$12="Northbound",$L$12="Eastbound"),'Raw Data'!$B898,IF(OR($L$12="Southbound",$L$12="Westbound"),'Raw Data'!$B899,'Raw Data'!$B898+'Raw Data'!$B899))</f>
        <v>24</v>
      </c>
      <c r="F90" s="6">
        <f>IF(OR($L$12="Northbound",$L$12="Eastbound"),'Raw Data'!$B1105,IF(OR($L$12="Southbound",$L$12="Westbound"),'Raw Data'!$B1106,'Raw Data'!$B1105+'Raw Data'!$B1106))</f>
        <v>31</v>
      </c>
      <c r="G90" s="6">
        <f>IF(OR($L$12="Northbound",$L$12="Eastbound"),'Raw Data'!$B1312,IF(OR($L$12="Southbound",$L$12="Westbound"),'Raw Data'!$B1313,'Raw Data'!$B1312+'Raw Data'!$B1313))</f>
        <v>28</v>
      </c>
      <c r="H90" s="6">
        <f>IF(OR($L$12="Northbound",$L$12="Eastbound"),'Raw Data'!$B1519,IF(OR($L$12="Southbound",$L$12="Westbound"),'Raw Data'!$B1520,'Raw Data'!$B1519+'Raw Data'!$B1520))</f>
        <v>32</v>
      </c>
      <c r="I90" s="7">
        <f t="shared" si="4"/>
        <v>28.4</v>
      </c>
      <c r="J90" s="8">
        <f t="shared" si="5"/>
        <v>24.285714285714285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12</v>
      </c>
      <c r="C91" s="6">
        <f>IF(OR($L$12="Northbound",$L$12="Eastbound"),'Raw Data'!$B486,IF(OR($L$12="Southbound",$L$12="Westbound"),'Raw Data'!$B487,'Raw Data'!$B486+'Raw Data'!$B487))</f>
        <v>9</v>
      </c>
      <c r="D91" s="6">
        <f>IF(OR($L$12="Northbound",$L$12="Eastbound"),'Raw Data'!$B693,IF(OR($L$12="Southbound",$L$12="Westbound"),'Raw Data'!$B694,'Raw Data'!$B693+'Raw Data'!$B694))</f>
        <v>25</v>
      </c>
      <c r="E91" s="6">
        <f>IF(OR($L$12="Northbound",$L$12="Eastbound"),'Raw Data'!$B900,IF(OR($L$12="Southbound",$L$12="Westbound"),'Raw Data'!$B901,'Raw Data'!$B900+'Raw Data'!$B901))</f>
        <v>18</v>
      </c>
      <c r="F91" s="6">
        <f>IF(OR($L$12="Northbound",$L$12="Eastbound"),'Raw Data'!$B1107,IF(OR($L$12="Southbound",$L$12="Westbound"),'Raw Data'!$B1108,'Raw Data'!$B1107+'Raw Data'!$B1108))</f>
        <v>26</v>
      </c>
      <c r="G91" s="6">
        <f>IF(OR($L$12="Northbound",$L$12="Eastbound"),'Raw Data'!$B1314,IF(OR($L$12="Southbound",$L$12="Westbound"),'Raw Data'!$B1315,'Raw Data'!$B1314+'Raw Data'!$B1315))</f>
        <v>19</v>
      </c>
      <c r="H91" s="6">
        <f>IF(OR($L$12="Northbound",$L$12="Eastbound"),'Raw Data'!$B1521,IF(OR($L$12="Southbound",$L$12="Westbound"),'Raw Data'!$B1522,'Raw Data'!$B1521+'Raw Data'!$B1522))</f>
        <v>21</v>
      </c>
      <c r="I91" s="7">
        <f t="shared" si="4"/>
        <v>21.8</v>
      </c>
      <c r="J91" s="8">
        <f t="shared" si="5"/>
        <v>18.571428571428573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</v>
      </c>
      <c r="C92" s="6">
        <f>IF(OR($L$12="Northbound",$L$12="Eastbound"),'Raw Data'!$B488,IF(OR($L$12="Southbound",$L$12="Westbound"),'Raw Data'!$B489,'Raw Data'!$B488+'Raw Data'!$B489))</f>
        <v>9</v>
      </c>
      <c r="D92" s="6">
        <f>IF(OR($L$12="Northbound",$L$12="Eastbound"),'Raw Data'!$B695,IF(OR($L$12="Southbound",$L$12="Westbound"),'Raw Data'!$B696,'Raw Data'!$B695+'Raw Data'!$B696))</f>
        <v>20</v>
      </c>
      <c r="E92" s="6">
        <f>IF(OR($L$12="Northbound",$L$12="Eastbound"),'Raw Data'!$B902,IF(OR($L$12="Southbound",$L$12="Westbound"),'Raw Data'!$B903,'Raw Data'!$B902+'Raw Data'!$B903))</f>
        <v>32</v>
      </c>
      <c r="F92" s="6">
        <f>IF(OR($L$12="Northbound",$L$12="Eastbound"),'Raw Data'!$B1109,IF(OR($L$12="Southbound",$L$12="Westbound"),'Raw Data'!$B1110,'Raw Data'!$B1109+'Raw Data'!$B1110))</f>
        <v>37</v>
      </c>
      <c r="G92" s="6">
        <f>IF(OR($L$12="Northbound",$L$12="Eastbound"),'Raw Data'!$B1316,IF(OR($L$12="Southbound",$L$12="Westbound"),'Raw Data'!$B1317,'Raw Data'!$B1316+'Raw Data'!$B1317))</f>
        <v>22</v>
      </c>
      <c r="H92" s="6">
        <f>IF(OR($L$12="Northbound",$L$12="Eastbound"),'Raw Data'!$B1523,IF(OR($L$12="Southbound",$L$12="Westbound"),'Raw Data'!$B1524,'Raw Data'!$B1523+'Raw Data'!$B1524))</f>
        <v>10</v>
      </c>
      <c r="I92" s="7">
        <f t="shared" si="4"/>
        <v>24.2</v>
      </c>
      <c r="J92" s="8">
        <f t="shared" si="5"/>
        <v>20.428571428571427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8</v>
      </c>
      <c r="C93" s="6">
        <f>IF(OR($L$12="Northbound",$L$12="Eastbound"),'Raw Data'!$B490,IF(OR($L$12="Southbound",$L$12="Westbound"),'Raw Data'!$B491,'Raw Data'!$B490+'Raw Data'!$B491))</f>
        <v>13</v>
      </c>
      <c r="D93" s="6">
        <f>IF(OR($L$12="Northbound",$L$12="Eastbound"),'Raw Data'!$B697,IF(OR($L$12="Southbound",$L$12="Westbound"),'Raw Data'!$B698,'Raw Data'!$B697+'Raw Data'!$B698))</f>
        <v>17</v>
      </c>
      <c r="E93" s="6">
        <f>IF(OR($L$12="Northbound",$L$12="Eastbound"),'Raw Data'!$B904,IF(OR($L$12="Southbound",$L$12="Westbound"),'Raw Data'!$B905,'Raw Data'!$B904+'Raw Data'!$B905))</f>
        <v>34</v>
      </c>
      <c r="F93" s="6">
        <f>IF(OR($L$12="Northbound",$L$12="Eastbound"),'Raw Data'!$B1111,IF(OR($L$12="Southbound",$L$12="Westbound"),'Raw Data'!$B1112,'Raw Data'!$B1111+'Raw Data'!$B1112))</f>
        <v>36</v>
      </c>
      <c r="G93" s="6">
        <f>IF(OR($L$12="Northbound",$L$12="Eastbound"),'Raw Data'!$B1318,IF(OR($L$12="Southbound",$L$12="Westbound"),'Raw Data'!$B1319,'Raw Data'!$B1318+'Raw Data'!$B1319))</f>
        <v>22</v>
      </c>
      <c r="H93" s="6">
        <f>IF(OR($L$12="Northbound",$L$12="Eastbound"),'Raw Data'!$B1525,IF(OR($L$12="Southbound",$L$12="Westbound"),'Raw Data'!$B1526,'Raw Data'!$B1525+'Raw Data'!$B1526))</f>
        <v>10</v>
      </c>
      <c r="I93" s="7">
        <f t="shared" si="4"/>
        <v>23.8</v>
      </c>
      <c r="J93" s="8">
        <f t="shared" si="5"/>
        <v>20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9</v>
      </c>
      <c r="C94" s="6">
        <f>IF(OR($L$12="Northbound",$L$12="Eastbound"),'Raw Data'!$B492,IF(OR($L$12="Southbound",$L$12="Westbound"),'Raw Data'!$B493,'Raw Data'!$B492+'Raw Data'!$B493))</f>
        <v>10</v>
      </c>
      <c r="D94" s="6">
        <f>IF(OR($L$12="Northbound",$L$12="Eastbound"),'Raw Data'!$B699,IF(OR($L$12="Southbound",$L$12="Westbound"),'Raw Data'!$B700,'Raw Data'!$B699+'Raw Data'!$B700))</f>
        <v>16</v>
      </c>
      <c r="E94" s="6">
        <f>IF(OR($L$12="Northbound",$L$12="Eastbound"),'Raw Data'!$B906,IF(OR($L$12="Southbound",$L$12="Westbound"),'Raw Data'!$B907,'Raw Data'!$B906+'Raw Data'!$B907))</f>
        <v>17</v>
      </c>
      <c r="F94" s="6">
        <f>IF(OR($L$12="Northbound",$L$12="Eastbound"),'Raw Data'!$B1113,IF(OR($L$12="Southbound",$L$12="Westbound"),'Raw Data'!$B1114,'Raw Data'!$B1113+'Raw Data'!$B1114))</f>
        <v>17</v>
      </c>
      <c r="G94" s="6">
        <f>IF(OR($L$12="Northbound",$L$12="Eastbound"),'Raw Data'!$B1320,IF(OR($L$12="Southbound",$L$12="Westbound"),'Raw Data'!$B1321,'Raw Data'!$B1320+'Raw Data'!$B1321))</f>
        <v>89</v>
      </c>
      <c r="H94" s="6">
        <f>IF(OR($L$12="Northbound",$L$12="Eastbound"),'Raw Data'!$B1527,IF(OR($L$12="Southbound",$L$12="Westbound"),'Raw Data'!$B1528,'Raw Data'!$B1527+'Raw Data'!$B1528))</f>
        <v>24</v>
      </c>
      <c r="I94" s="7">
        <f t="shared" si="4"/>
        <v>32.6</v>
      </c>
      <c r="J94" s="8">
        <f t="shared" si="5"/>
        <v>26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</v>
      </c>
      <c r="C95" s="6">
        <f>IF(OR($L$12="Northbound",$L$12="Eastbound"),'Raw Data'!$B494,IF(OR($L$12="Southbound",$L$12="Westbound"),'Raw Data'!$B495,'Raw Data'!$B494+'Raw Data'!$B495))</f>
        <v>12</v>
      </c>
      <c r="D95" s="6">
        <f>IF(OR($L$12="Northbound",$L$12="Eastbound"),'Raw Data'!$B701,IF(OR($L$12="Southbound",$L$12="Westbound"),'Raw Data'!$B702,'Raw Data'!$B701+'Raw Data'!$B702))</f>
        <v>5</v>
      </c>
      <c r="E95" s="6">
        <f>IF(OR($L$12="Northbound",$L$12="Eastbound"),'Raw Data'!$B908,IF(OR($L$12="Southbound",$L$12="Westbound"),'Raw Data'!$B909,'Raw Data'!$B908+'Raw Data'!$B909))</f>
        <v>14</v>
      </c>
      <c r="F95" s="6">
        <f>IF(OR($L$12="Northbound",$L$12="Eastbound"),'Raw Data'!$B1115,IF(OR($L$12="Southbound",$L$12="Westbound"),'Raw Data'!$B1116,'Raw Data'!$B1115+'Raw Data'!$B1116))</f>
        <v>8</v>
      </c>
      <c r="G95" s="6">
        <f>IF(OR($L$12="Northbound",$L$12="Eastbound"),'Raw Data'!$B1322,IF(OR($L$12="Southbound",$L$12="Westbound"),'Raw Data'!$B1323,'Raw Data'!$B1322+'Raw Data'!$B1323))</f>
        <v>32</v>
      </c>
      <c r="H95" s="6">
        <f>IF(OR($L$12="Northbound",$L$12="Eastbound"),'Raw Data'!$B1529,IF(OR($L$12="Southbound",$L$12="Westbound"),'Raw Data'!$B1530,'Raw Data'!$B1529+'Raw Data'!$B1530))</f>
        <v>25</v>
      </c>
      <c r="I95" s="7">
        <f t="shared" si="4"/>
        <v>16.8</v>
      </c>
      <c r="J95" s="8">
        <f t="shared" si="5"/>
        <v>14.142857142857142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10</v>
      </c>
      <c r="C96" s="6">
        <f>IF(OR($L$12="Northbound",$L$12="Eastbound"),'Raw Data'!$B496,IF(OR($L$12="Southbound",$L$12="Westbound"),'Raw Data'!$B497,'Raw Data'!$B496+'Raw Data'!$B497))</f>
        <v>9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21</v>
      </c>
      <c r="F96" s="6">
        <f>IF(OR($L$12="Northbound",$L$12="Eastbound"),'Raw Data'!$B1117,IF(OR($L$12="Southbound",$L$12="Westbound"),'Raw Data'!$B1118,'Raw Data'!$B1117+'Raw Data'!$B1118))</f>
        <v>11</v>
      </c>
      <c r="G96" s="6">
        <f>IF(OR($L$12="Northbound",$L$12="Eastbound"),'Raw Data'!$B1324,IF(OR($L$12="Southbound",$L$12="Westbound"),'Raw Data'!$B1325,'Raw Data'!$B1324+'Raw Data'!$B1325))</f>
        <v>18</v>
      </c>
      <c r="H96" s="6">
        <f>IF(OR($L$12="Northbound",$L$12="Eastbound"),'Raw Data'!$B1531,IF(OR($L$12="Southbound",$L$12="Westbound"),'Raw Data'!$B1532,'Raw Data'!$B1531+'Raw Data'!$B1532))</f>
        <v>27</v>
      </c>
      <c r="I96" s="7">
        <f t="shared" si="4"/>
        <v>16</v>
      </c>
      <c r="J96" s="8">
        <f t="shared" si="5"/>
        <v>14.142857142857142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</v>
      </c>
      <c r="C97" s="6">
        <f>IF(OR($L$12="Northbound",$L$12="Eastbound"),'Raw Data'!$B498,IF(OR($L$12="Southbound",$L$12="Westbound"),'Raw Data'!$B499,'Raw Data'!$B498+'Raw Data'!$B499))</f>
        <v>11</v>
      </c>
      <c r="D97" s="6">
        <f>IF(OR($L$12="Northbound",$L$12="Eastbound"),'Raw Data'!$B705,IF(OR($L$12="Southbound",$L$12="Westbound"),'Raw Data'!$B706,'Raw Data'!$B705+'Raw Data'!$B706))</f>
        <v>10</v>
      </c>
      <c r="E97" s="6">
        <f>IF(OR($L$12="Northbound",$L$12="Eastbound"),'Raw Data'!$B912,IF(OR($L$12="Southbound",$L$12="Westbound"),'Raw Data'!$B913,'Raw Data'!$B912+'Raw Data'!$B913))</f>
        <v>32</v>
      </c>
      <c r="F97" s="6">
        <f>IF(OR($L$12="Northbound",$L$12="Eastbound"),'Raw Data'!$B1119,IF(OR($L$12="Southbound",$L$12="Westbound"),'Raw Data'!$B1120,'Raw Data'!$B1119+'Raw Data'!$B1120))</f>
        <v>22</v>
      </c>
      <c r="G97" s="6">
        <f>IF(OR($L$12="Northbound",$L$12="Eastbound"),'Raw Data'!$B1326,IF(OR($L$12="Southbound",$L$12="Westbound"),'Raw Data'!$B1327,'Raw Data'!$B1326+'Raw Data'!$B1327))</f>
        <v>17</v>
      </c>
      <c r="H97" s="6">
        <f>IF(OR($L$12="Northbound",$L$12="Eastbound"),'Raw Data'!$B1533,IF(OR($L$12="Southbound",$L$12="Westbound"),'Raw Data'!$B1534,'Raw Data'!$B1533+'Raw Data'!$B1534))</f>
        <v>13</v>
      </c>
      <c r="I97" s="7">
        <f t="shared" si="4"/>
        <v>18.8</v>
      </c>
      <c r="J97" s="8">
        <f t="shared" si="5"/>
        <v>16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8</v>
      </c>
      <c r="C98" s="6">
        <f>IF(OR($L$12="Northbound",$L$12="Eastbound"),'Raw Data'!$B500,IF(OR($L$12="Southbound",$L$12="Westbound"),'Raw Data'!$B501,'Raw Data'!$B500+'Raw Data'!$B501))</f>
        <v>7</v>
      </c>
      <c r="D98" s="6">
        <f>IF(OR($L$12="Northbound",$L$12="Eastbound"),'Raw Data'!$B707,IF(OR($L$12="Southbound",$L$12="Westbound"),'Raw Data'!$B708,'Raw Data'!$B707+'Raw Data'!$B708))</f>
        <v>9</v>
      </c>
      <c r="E98" s="6">
        <f>IF(OR($L$12="Northbound",$L$12="Eastbound"),'Raw Data'!$B914,IF(OR($L$12="Southbound",$L$12="Westbound"),'Raw Data'!$B915,'Raw Data'!$B914+'Raw Data'!$B915))</f>
        <v>11</v>
      </c>
      <c r="F98" s="6">
        <f>IF(OR($L$12="Northbound",$L$12="Eastbound"),'Raw Data'!$B1121,IF(OR($L$12="Southbound",$L$12="Westbound"),'Raw Data'!$B1122,'Raw Data'!$B1121+'Raw Data'!$B1122))</f>
        <v>13</v>
      </c>
      <c r="G98" s="6">
        <f>IF(OR($L$12="Northbound",$L$12="Eastbound"),'Raw Data'!$B1328,IF(OR($L$12="Southbound",$L$12="Westbound"),'Raw Data'!$B1329,'Raw Data'!$B1328+'Raw Data'!$B1329))</f>
        <v>13</v>
      </c>
      <c r="H98" s="6">
        <f>IF(OR($L$12="Northbound",$L$12="Eastbound"),'Raw Data'!$B1535,IF(OR($L$12="Southbound",$L$12="Westbound"),'Raw Data'!$B1536,'Raw Data'!$B1535+'Raw Data'!$B1536))</f>
        <v>8</v>
      </c>
      <c r="I98" s="7">
        <f t="shared" si="4"/>
        <v>10.8</v>
      </c>
      <c r="J98" s="8">
        <f t="shared" si="5"/>
        <v>9.8571428571428577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8</v>
      </c>
      <c r="C99" s="6">
        <f>IF(OR($L$12="Northbound",$L$12="Eastbound"),'Raw Data'!$B502,IF(OR($L$12="Southbound",$L$12="Westbound"),'Raw Data'!$B503,'Raw Data'!$B502+'Raw Data'!$B503))</f>
        <v>7</v>
      </c>
      <c r="D99" s="6">
        <f>IF(OR($L$12="Northbound",$L$12="Eastbound"),'Raw Data'!$B709,IF(OR($L$12="Southbound",$L$12="Westbound"),'Raw Data'!$B710,'Raw Data'!$B709+'Raw Data'!$B710))</f>
        <v>8</v>
      </c>
      <c r="E99" s="6">
        <f>IF(OR($L$12="Northbound",$L$12="Eastbound"),'Raw Data'!$B916,IF(OR($L$12="Southbound",$L$12="Westbound"),'Raw Data'!$B917,'Raw Data'!$B916+'Raw Data'!$B917))</f>
        <v>9</v>
      </c>
      <c r="F99" s="6">
        <f>IF(OR($L$12="Northbound",$L$12="Eastbound"),'Raw Data'!$B1123,IF(OR($L$12="Southbound",$L$12="Westbound"),'Raw Data'!$B1124,'Raw Data'!$B1123+'Raw Data'!$B1124))</f>
        <v>7</v>
      </c>
      <c r="G99" s="6">
        <f>IF(OR($L$12="Northbound",$L$12="Eastbound"),'Raw Data'!$B1330,IF(OR($L$12="Southbound",$L$12="Westbound"),'Raw Data'!$B1331,'Raw Data'!$B1330+'Raw Data'!$B1331))</f>
        <v>17</v>
      </c>
      <c r="H99" s="6">
        <f>IF(OR($L$12="Northbound",$L$12="Eastbound"),'Raw Data'!$B1537,IF(OR($L$12="Southbound",$L$12="Westbound"),'Raw Data'!$B1538,'Raw Data'!$B1537+'Raw Data'!$B1538))</f>
        <v>10</v>
      </c>
      <c r="I99" s="7">
        <f t="shared" si="4"/>
        <v>10.199999999999999</v>
      </c>
      <c r="J99" s="8">
        <f t="shared" si="5"/>
        <v>9.4285714285714288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</v>
      </c>
      <c r="C100" s="6">
        <f>IF(OR($L$12="Northbound",$L$12="Eastbound"),'Raw Data'!$B504,IF(OR($L$12="Southbound",$L$12="Westbound"),'Raw Data'!$B505,'Raw Data'!$B504+'Raw Data'!$B505))</f>
        <v>3</v>
      </c>
      <c r="D100" s="6">
        <f>IF(OR($L$12="Northbound",$L$12="Eastbound"),'Raw Data'!$B711,IF(OR($L$12="Southbound",$L$12="Westbound"),'Raw Data'!$B712,'Raw Data'!$B711+'Raw Data'!$B712))</f>
        <v>8</v>
      </c>
      <c r="E100" s="6">
        <f>IF(OR($L$12="Northbound",$L$12="Eastbound"),'Raw Data'!$B918,IF(OR($L$12="Southbound",$L$12="Westbound"),'Raw Data'!$B919,'Raw Data'!$B918+'Raw Data'!$B919))</f>
        <v>6</v>
      </c>
      <c r="F100" s="6">
        <f>IF(OR($L$12="Northbound",$L$12="Eastbound"),'Raw Data'!$B1125,IF(OR($L$12="Southbound",$L$12="Westbound"),'Raw Data'!$B1126,'Raw Data'!$B1125+'Raw Data'!$B1126))</f>
        <v>6</v>
      </c>
      <c r="G100" s="6">
        <f>IF(OR($L$12="Northbound",$L$12="Eastbound"),'Raw Data'!$B1332,IF(OR($L$12="Southbound",$L$12="Westbound"),'Raw Data'!$B1333,'Raw Data'!$B1332+'Raw Data'!$B1333))</f>
        <v>12</v>
      </c>
      <c r="H100" s="6">
        <f>IF(OR($L$12="Northbound",$L$12="Eastbound"),'Raw Data'!$B1539,IF(OR($L$12="Southbound",$L$12="Westbound"),'Raw Data'!$B1540,'Raw Data'!$B1539+'Raw Data'!$B1540))</f>
        <v>7</v>
      </c>
      <c r="I100" s="7">
        <f t="shared" si="4"/>
        <v>7.8</v>
      </c>
      <c r="J100" s="8">
        <f t="shared" si="5"/>
        <v>7.5714285714285712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</v>
      </c>
      <c r="C101" s="6">
        <f>IF(OR($L$12="Northbound",$L$12="Eastbound"),'Raw Data'!$B506,IF(OR($L$12="Southbound",$L$12="Westbound"),'Raw Data'!$B507,'Raw Data'!$B506+'Raw Data'!$B507))</f>
        <v>9</v>
      </c>
      <c r="D101" s="6">
        <f>IF(OR($L$12="Northbound",$L$12="Eastbound"),'Raw Data'!$B713,IF(OR($L$12="Southbound",$L$12="Westbound"),'Raw Data'!$B714,'Raw Data'!$B713+'Raw Data'!$B714))</f>
        <v>11</v>
      </c>
      <c r="E101" s="6">
        <f>IF(OR($L$12="Northbound",$L$12="Eastbound"),'Raw Data'!$B920,IF(OR($L$12="Southbound",$L$12="Westbound"),'Raw Data'!$B921,'Raw Data'!$B920+'Raw Data'!$B921))</f>
        <v>13</v>
      </c>
      <c r="F101" s="6">
        <f>IF(OR($L$12="Northbound",$L$12="Eastbound"),'Raw Data'!$B1127,IF(OR($L$12="Southbound",$L$12="Westbound"),'Raw Data'!$B1128,'Raw Data'!$B1127+'Raw Data'!$B1128))</f>
        <v>12</v>
      </c>
      <c r="G101" s="6">
        <f>IF(OR($L$12="Northbound",$L$12="Eastbound"),'Raw Data'!$B1334,IF(OR($L$12="Southbound",$L$12="Westbound"),'Raw Data'!$B1335,'Raw Data'!$B1334+'Raw Data'!$B1335))</f>
        <v>15</v>
      </c>
      <c r="H101" s="6">
        <f>IF(OR($L$12="Northbound",$L$12="Eastbound"),'Raw Data'!$B1541,IF(OR($L$12="Southbound",$L$12="Westbound"),'Raw Data'!$B1542,'Raw Data'!$B1541+'Raw Data'!$B1542))</f>
        <v>11</v>
      </c>
      <c r="I101" s="7">
        <f t="shared" si="4"/>
        <v>12.4</v>
      </c>
      <c r="J101" s="8">
        <f t="shared" si="5"/>
        <v>11.857142857142858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8</v>
      </c>
      <c r="F102" s="6">
        <f>IF(OR($L$12="Northbound",$L$12="Eastbound"),'Raw Data'!$B1129,IF(OR($L$12="Southbound",$L$12="Westbound"),'Raw Data'!$B1130,'Raw Data'!$B1129+'Raw Data'!$B1130))</f>
        <v>11</v>
      </c>
      <c r="G102" s="6">
        <f>IF(OR($L$12="Northbound",$L$12="Eastbound"),'Raw Data'!$B1336,IF(OR($L$12="Southbound",$L$12="Westbound"),'Raw Data'!$B1337,'Raw Data'!$B1336+'Raw Data'!$B1337))</f>
        <v>13</v>
      </c>
      <c r="H102" s="6">
        <f>IF(OR($L$12="Northbound",$L$12="Eastbound"),'Raw Data'!$B1543,IF(OR($L$12="Southbound",$L$12="Westbound"),'Raw Data'!$B1544,'Raw Data'!$B1543+'Raw Data'!$B1544))</f>
        <v>9</v>
      </c>
      <c r="I102" s="7">
        <f t="shared" si="4"/>
        <v>9.4</v>
      </c>
      <c r="J102" s="8">
        <f t="shared" si="5"/>
        <v>7.5714285714285712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</v>
      </c>
      <c r="C103" s="6">
        <f>IF(OR($L$12="Northbound",$L$12="Eastbound"),'Raw Data'!$B510,IF(OR($L$12="Southbound",$L$12="Westbound"),'Raw Data'!$B511,'Raw Data'!$B510+'Raw Data'!$B511))</f>
        <v>5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6</v>
      </c>
      <c r="H103" s="6">
        <f>IF(OR($L$12="Northbound",$L$12="Eastbound"),'Raw Data'!$B1545,IF(OR($L$12="Southbound",$L$12="Westbound"),'Raw Data'!$B1546,'Raw Data'!$B1545+'Raw Data'!$B1546))</f>
        <v>6</v>
      </c>
      <c r="I103" s="7">
        <f t="shared" si="4"/>
        <v>5.6</v>
      </c>
      <c r="J103" s="8">
        <f t="shared" si="5"/>
        <v>5.1428571428571432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4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3</v>
      </c>
      <c r="I104" s="7">
        <f t="shared" si="4"/>
        <v>3.6</v>
      </c>
      <c r="J104" s="8">
        <f t="shared" si="5"/>
        <v>3.8571428571428572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5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5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3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3</v>
      </c>
      <c r="J105" s="8">
        <f t="shared" si="5"/>
        <v>3.1428571428571428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2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2.2000000000000002</v>
      </c>
      <c r="J106" s="8">
        <f t="shared" si="5"/>
        <v>2.1428571428571428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4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2</v>
      </c>
      <c r="I107" s="7">
        <f t="shared" si="4"/>
        <v>2.8</v>
      </c>
      <c r="J107" s="8">
        <f t="shared" si="5"/>
        <v>2.4285714285714284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1.4</v>
      </c>
      <c r="J108" s="12">
        <f t="shared" si="5"/>
        <v>1.4285714285714286</v>
      </c>
    </row>
    <row r="109" spans="1:10" x14ac:dyDescent="0.3">
      <c r="A109" s="25" t="s">
        <v>348</v>
      </c>
      <c r="B109" s="26">
        <f t="shared" ref="B109:H109" si="6">SUM(B41:B88)</f>
        <v>1864</v>
      </c>
      <c r="C109" s="26">
        <f t="shared" si="6"/>
        <v>1395</v>
      </c>
      <c r="D109" s="26">
        <f t="shared" si="6"/>
        <v>2964</v>
      </c>
      <c r="E109" s="26">
        <f t="shared" si="6"/>
        <v>3015</v>
      </c>
      <c r="F109" s="26">
        <f t="shared" si="6"/>
        <v>3107</v>
      </c>
      <c r="G109" s="26">
        <f t="shared" si="6"/>
        <v>3136</v>
      </c>
      <c r="H109" s="26">
        <f t="shared" si="6"/>
        <v>3087</v>
      </c>
      <c r="I109" s="27">
        <f t="shared" si="4"/>
        <v>3061.8</v>
      </c>
      <c r="J109" s="28">
        <f t="shared" ref="J109:J112" si="7">AVERAGE(B109:H109)</f>
        <v>2652.5714285714284</v>
      </c>
    </row>
    <row r="110" spans="1:10" x14ac:dyDescent="0.3">
      <c r="A110" s="29" t="s">
        <v>349</v>
      </c>
      <c r="B110" s="30">
        <f t="shared" ref="B110:H110" si="8">SUM(B37:B100)</f>
        <v>1984</v>
      </c>
      <c r="C110" s="30">
        <f t="shared" si="8"/>
        <v>1533</v>
      </c>
      <c r="D110" s="30">
        <f t="shared" si="8"/>
        <v>3184</v>
      </c>
      <c r="E110" s="30">
        <f t="shared" si="8"/>
        <v>3300</v>
      </c>
      <c r="F110" s="30">
        <f t="shared" si="8"/>
        <v>3394</v>
      </c>
      <c r="G110" s="30">
        <f t="shared" si="8"/>
        <v>3488</v>
      </c>
      <c r="H110" s="30">
        <f t="shared" si="8"/>
        <v>3354</v>
      </c>
      <c r="I110" s="31">
        <f t="shared" si="4"/>
        <v>3344</v>
      </c>
      <c r="J110" s="32">
        <f t="shared" si="7"/>
        <v>2891</v>
      </c>
    </row>
    <row r="111" spans="1:10" x14ac:dyDescent="0.3">
      <c r="A111" s="33" t="s">
        <v>350</v>
      </c>
      <c r="B111" s="30">
        <f t="shared" ref="B111:H111" si="9">SUM(B37:B108)</f>
        <v>2022</v>
      </c>
      <c r="C111" s="30">
        <f t="shared" si="9"/>
        <v>1556</v>
      </c>
      <c r="D111" s="30">
        <f t="shared" si="9"/>
        <v>3210</v>
      </c>
      <c r="E111" s="30">
        <f t="shared" si="9"/>
        <v>3342</v>
      </c>
      <c r="F111" s="30">
        <f t="shared" si="9"/>
        <v>3435</v>
      </c>
      <c r="G111" s="30">
        <f t="shared" si="9"/>
        <v>3540</v>
      </c>
      <c r="H111" s="30">
        <f t="shared" si="9"/>
        <v>3395</v>
      </c>
      <c r="I111" s="31">
        <f t="shared" si="4"/>
        <v>3384.4</v>
      </c>
      <c r="J111" s="32">
        <f t="shared" si="7"/>
        <v>2928.5714285714284</v>
      </c>
    </row>
    <row r="112" spans="1:10" x14ac:dyDescent="0.3">
      <c r="A112" s="34" t="s">
        <v>351</v>
      </c>
      <c r="B112" s="35">
        <f t="shared" ref="B112:H112" si="10">SUM(B13:B108)</f>
        <v>2046</v>
      </c>
      <c r="C112" s="35">
        <f t="shared" si="10"/>
        <v>1601</v>
      </c>
      <c r="D112" s="35">
        <f t="shared" si="10"/>
        <v>3233</v>
      </c>
      <c r="E112" s="35">
        <f t="shared" si="10"/>
        <v>3369</v>
      </c>
      <c r="F112" s="35">
        <f t="shared" si="10"/>
        <v>3465</v>
      </c>
      <c r="G112" s="35">
        <f t="shared" si="10"/>
        <v>3575</v>
      </c>
      <c r="H112" s="35">
        <f t="shared" si="10"/>
        <v>3427</v>
      </c>
      <c r="I112" s="36">
        <f t="shared" si="4"/>
        <v>3413.8</v>
      </c>
      <c r="J112" s="37">
        <f t="shared" si="7"/>
        <v>2959.4285714285716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344</v>
      </c>
      <c r="G3" s="1" t="str">
        <f>RIGHT('Raw Data'!B20,3)</f>
        <v>025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346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347</v>
      </c>
      <c r="G5" s="112" t="str">
        <f>Summary!G5</f>
        <v>51.38668,-2.34498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353</v>
      </c>
      <c r="G7" s="1" t="s">
        <v>354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345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339</v>
      </c>
      <c r="J12" s="39" t="s">
        <v>340</v>
      </c>
      <c r="K12" s="1"/>
      <c r="L12" s="144" t="s">
        <v>341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6.4</v>
      </c>
      <c r="J13" s="8">
        <f>AVERAGE(B13:H13)</f>
        <v>6.8571428571428568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3.6</v>
      </c>
      <c r="J14" s="8">
        <f t="shared" ref="J14:J36" si="1">AVERAGE(B14:H14)</f>
        <v>5.2857142857142856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2.6</v>
      </c>
      <c r="J15" s="8">
        <f t="shared" si="1"/>
        <v>3.4285714285714284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2</v>
      </c>
      <c r="J16" s="8">
        <f t="shared" si="1"/>
        <v>2.8571428571428572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4.8</v>
      </c>
      <c r="J17" s="8">
        <f t="shared" si="1"/>
        <v>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8</v>
      </c>
      <c r="I18" s="7">
        <f t="shared" si="0"/>
        <v>10</v>
      </c>
      <c r="J18" s="8">
        <f t="shared" si="1"/>
        <v>8.4285714285714288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37</v>
      </c>
      <c r="I19" s="7">
        <f t="shared" si="0"/>
        <v>30.2</v>
      </c>
      <c r="J19" s="8">
        <f t="shared" si="1"/>
        <v>23.714285714285715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210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211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171</v>
      </c>
      <c r="I20" s="7">
        <f t="shared" si="0"/>
        <v>188</v>
      </c>
      <c r="J20" s="8">
        <f t="shared" si="1"/>
        <v>142.85714285714286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611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632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646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620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676</v>
      </c>
      <c r="I21" s="7">
        <f t="shared" si="0"/>
        <v>637</v>
      </c>
      <c r="J21" s="8">
        <f t="shared" si="1"/>
        <v>485.85714285714283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184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156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190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175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206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165</v>
      </c>
      <c r="I22" s="7">
        <f t="shared" si="0"/>
        <v>178.4</v>
      </c>
      <c r="J22" s="8">
        <f t="shared" si="1"/>
        <v>174.28571428571428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182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161</v>
      </c>
      <c r="I23" s="7">
        <f t="shared" si="0"/>
        <v>138</v>
      </c>
      <c r="J23" s="8">
        <f t="shared" si="1"/>
        <v>142.28571428571428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202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135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154</v>
      </c>
      <c r="I24" s="7">
        <f t="shared" si="0"/>
        <v>138.6</v>
      </c>
      <c r="J24" s="8">
        <f t="shared" si="1"/>
        <v>145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216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172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173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148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180</v>
      </c>
      <c r="I25" s="7">
        <f t="shared" si="0"/>
        <v>162.19999999999999</v>
      </c>
      <c r="J25" s="8">
        <f t="shared" si="1"/>
        <v>167.42857142857142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218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158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142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192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191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161</v>
      </c>
      <c r="I26" s="7">
        <f t="shared" si="0"/>
        <v>168.8</v>
      </c>
      <c r="J26" s="8">
        <f t="shared" si="1"/>
        <v>169.85714285714286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179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182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145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180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163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183</v>
      </c>
      <c r="I27" s="7">
        <f t="shared" si="0"/>
        <v>170.6</v>
      </c>
      <c r="J27" s="8">
        <f t="shared" si="1"/>
        <v>165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142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249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261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263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258</v>
      </c>
      <c r="I28" s="7">
        <f t="shared" si="0"/>
        <v>258</v>
      </c>
      <c r="J28" s="8">
        <f t="shared" si="1"/>
        <v>223.28571428571428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163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145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363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412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434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403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450</v>
      </c>
      <c r="I29" s="7">
        <f t="shared" si="0"/>
        <v>412.4</v>
      </c>
      <c r="J29" s="8">
        <f t="shared" si="1"/>
        <v>338.57142857142856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422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365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340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384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336</v>
      </c>
      <c r="I30" s="7">
        <f t="shared" si="0"/>
        <v>369.4</v>
      </c>
      <c r="J30" s="8">
        <f t="shared" si="1"/>
        <v>302.28571428571428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81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233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229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262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286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192</v>
      </c>
      <c r="I31" s="7">
        <f t="shared" si="0"/>
        <v>240.4</v>
      </c>
      <c r="J31" s="8">
        <f t="shared" si="1"/>
        <v>198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106</v>
      </c>
      <c r="I32" s="7">
        <f t="shared" si="0"/>
        <v>115.2</v>
      </c>
      <c r="J32" s="8">
        <f t="shared" si="1"/>
        <v>97.571428571428569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86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86</v>
      </c>
      <c r="I33" s="7">
        <f t="shared" si="0"/>
        <v>89.2</v>
      </c>
      <c r="J33" s="8">
        <f t="shared" si="1"/>
        <v>74.285714285714292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38</v>
      </c>
      <c r="I34" s="7">
        <f t="shared" si="0"/>
        <v>47.6</v>
      </c>
      <c r="J34" s="8">
        <f t="shared" si="1"/>
        <v>42.857142857142854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29</v>
      </c>
      <c r="I35" s="7">
        <f t="shared" si="0"/>
        <v>31</v>
      </c>
      <c r="J35" s="8">
        <f t="shared" si="1"/>
        <v>28.428571428571427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12</v>
      </c>
      <c r="I36" s="11">
        <f t="shared" si="0"/>
        <v>9.4</v>
      </c>
      <c r="J36" s="12">
        <f t="shared" si="1"/>
        <v>9.1428571428571423</v>
      </c>
      <c r="K36" s="1"/>
    </row>
    <row r="37" spans="1:11" s="1" customFormat="1" ht="13.8" x14ac:dyDescent="0.3">
      <c r="A37" s="25" t="s">
        <v>348</v>
      </c>
      <c r="B37" s="26">
        <f>SUM(B20:B31)</f>
        <v>1864</v>
      </c>
      <c r="C37" s="26">
        <f t="shared" ref="C37:J37" si="2">SUM(C20:C31)</f>
        <v>1410</v>
      </c>
      <c r="D37" s="26">
        <f t="shared" si="2"/>
        <v>2964</v>
      </c>
      <c r="E37" s="26">
        <f t="shared" si="2"/>
        <v>3015</v>
      </c>
      <c r="F37" s="26">
        <f t="shared" si="2"/>
        <v>3107</v>
      </c>
      <c r="G37" s="26">
        <f t="shared" si="2"/>
        <v>3136</v>
      </c>
      <c r="H37" s="26">
        <f t="shared" si="2"/>
        <v>3087</v>
      </c>
      <c r="I37" s="27">
        <f t="shared" si="2"/>
        <v>3061.8</v>
      </c>
      <c r="J37" s="28">
        <f t="shared" si="2"/>
        <v>2654.7142857142853</v>
      </c>
    </row>
    <row r="38" spans="1:11" s="1" customFormat="1" ht="13.8" x14ac:dyDescent="0.3">
      <c r="A38" s="29" t="s">
        <v>349</v>
      </c>
      <c r="B38" s="30">
        <f>SUM(B19:B34)</f>
        <v>1984</v>
      </c>
      <c r="C38" s="30">
        <f t="shared" ref="C38:J38" si="3">SUM(C19:C34)</f>
        <v>1548</v>
      </c>
      <c r="D38" s="30">
        <f t="shared" si="3"/>
        <v>3184</v>
      </c>
      <c r="E38" s="30">
        <f t="shared" si="3"/>
        <v>3300</v>
      </c>
      <c r="F38" s="30">
        <f t="shared" si="3"/>
        <v>3394</v>
      </c>
      <c r="G38" s="30">
        <f t="shared" si="3"/>
        <v>3488</v>
      </c>
      <c r="H38" s="30">
        <f t="shared" si="3"/>
        <v>3354</v>
      </c>
      <c r="I38" s="31">
        <f t="shared" si="3"/>
        <v>3344</v>
      </c>
      <c r="J38" s="32">
        <f t="shared" si="3"/>
        <v>2893.1428571428564</v>
      </c>
    </row>
    <row r="39" spans="1:11" s="1" customFormat="1" ht="13.8" x14ac:dyDescent="0.3">
      <c r="A39" s="33" t="s">
        <v>350</v>
      </c>
      <c r="B39" s="30">
        <f>SUM(B19:B36)</f>
        <v>2022</v>
      </c>
      <c r="C39" s="30">
        <f t="shared" ref="C39:J39" si="4">SUM(C19:C36)</f>
        <v>1571</v>
      </c>
      <c r="D39" s="30">
        <f t="shared" si="4"/>
        <v>3210</v>
      </c>
      <c r="E39" s="30">
        <f t="shared" si="4"/>
        <v>3342</v>
      </c>
      <c r="F39" s="30">
        <f t="shared" si="4"/>
        <v>3435</v>
      </c>
      <c r="G39" s="30">
        <f t="shared" si="4"/>
        <v>3540</v>
      </c>
      <c r="H39" s="30">
        <f t="shared" si="4"/>
        <v>3395</v>
      </c>
      <c r="I39" s="31">
        <f t="shared" si="4"/>
        <v>3384.4</v>
      </c>
      <c r="J39" s="32">
        <f t="shared" si="4"/>
        <v>2930.7142857142853</v>
      </c>
    </row>
    <row r="40" spans="1:11" s="1" customFormat="1" ht="13.8" x14ac:dyDescent="0.3">
      <c r="A40" s="34" t="s">
        <v>351</v>
      </c>
      <c r="B40" s="35">
        <f>SUM(B13:B36)</f>
        <v>2046</v>
      </c>
      <c r="C40" s="35">
        <f t="shared" ref="C40:J40" si="5">SUM(C13:C36)</f>
        <v>1616</v>
      </c>
      <c r="D40" s="35">
        <f t="shared" si="5"/>
        <v>3233</v>
      </c>
      <c r="E40" s="35">
        <f t="shared" si="5"/>
        <v>3369</v>
      </c>
      <c r="F40" s="35">
        <f t="shared" si="5"/>
        <v>3465</v>
      </c>
      <c r="G40" s="35">
        <f t="shared" si="5"/>
        <v>3575</v>
      </c>
      <c r="H40" s="35">
        <f t="shared" si="5"/>
        <v>3427</v>
      </c>
      <c r="I40" s="36">
        <f t="shared" si="5"/>
        <v>3413.7999999999997</v>
      </c>
      <c r="J40" s="37">
        <f t="shared" si="5"/>
        <v>2961.571428571428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342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344</v>
      </c>
      <c r="G3" s="1" t="str">
        <f>RIGHT('Raw Data'!B20,3)</f>
        <v>025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346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347</v>
      </c>
      <c r="G5" s="1" t="str">
        <f>Summary!G5</f>
        <v>51.38668,-2.34498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353</v>
      </c>
      <c r="G7" s="1" t="s">
        <v>354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345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356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673</v>
      </c>
      <c r="Q12" s="144"/>
      <c r="S12" s="144" t="s">
        <v>341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357</v>
      </c>
      <c r="C13" s="77" t="s">
        <v>358</v>
      </c>
      <c r="D13" s="77" t="s">
        <v>359</v>
      </c>
      <c r="E13" s="77" t="s">
        <v>360</v>
      </c>
      <c r="F13" s="77" t="s">
        <v>361</v>
      </c>
      <c r="G13" s="77" t="s">
        <v>362</v>
      </c>
      <c r="H13" s="77" t="s">
        <v>363</v>
      </c>
      <c r="I13" s="77" t="s">
        <v>364</v>
      </c>
      <c r="J13" s="77" t="s">
        <v>365</v>
      </c>
      <c r="K13" s="77" t="s">
        <v>366</v>
      </c>
      <c r="L13" s="77" t="s">
        <v>367</v>
      </c>
      <c r="M13" s="77" t="s">
        <v>368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355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9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156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144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164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182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176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202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196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216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205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218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164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179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145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163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144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156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81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10</v>
      </c>
    </row>
    <row r="38" spans="1:14" ht="13.8" x14ac:dyDescent="0.25">
      <c r="A38" s="25" t="s">
        <v>348</v>
      </c>
      <c r="B38" s="26">
        <f>SUM(B21:B32)</f>
        <v>81</v>
      </c>
      <c r="C38" s="26">
        <f t="shared" ref="C38:M38" si="1">SUM(C21:C32)</f>
        <v>1700</v>
      </c>
      <c r="D38" s="26">
        <f t="shared" si="1"/>
        <v>1</v>
      </c>
      <c r="E38" s="26">
        <f t="shared" si="1"/>
        <v>67</v>
      </c>
      <c r="F38" s="26">
        <f t="shared" si="1"/>
        <v>11</v>
      </c>
      <c r="G38" s="26">
        <f t="shared" si="1"/>
        <v>4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1864</v>
      </c>
    </row>
    <row r="39" spans="1:14" ht="13.8" x14ac:dyDescent="0.25">
      <c r="A39" s="29" t="s">
        <v>349</v>
      </c>
      <c r="B39" s="30">
        <f>SUM(B20:B35)</f>
        <v>84</v>
      </c>
      <c r="C39" s="30">
        <f t="shared" ref="C39:M39" si="2">SUM(C20:C35)</f>
        <v>1812</v>
      </c>
      <c r="D39" s="30">
        <f t="shared" si="2"/>
        <v>1</v>
      </c>
      <c r="E39" s="30">
        <f t="shared" si="2"/>
        <v>72</v>
      </c>
      <c r="F39" s="30">
        <f t="shared" si="2"/>
        <v>11</v>
      </c>
      <c r="G39" s="30">
        <f t="shared" si="2"/>
        <v>4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1984</v>
      </c>
    </row>
    <row r="40" spans="1:14" ht="13.8" x14ac:dyDescent="0.25">
      <c r="A40" s="33" t="s">
        <v>350</v>
      </c>
      <c r="B40" s="30">
        <f>SUM(B20:B37)</f>
        <v>84</v>
      </c>
      <c r="C40" s="30">
        <f t="shared" ref="C40:M40" si="3">SUM(C20:C37)</f>
        <v>1850</v>
      </c>
      <c r="D40" s="30">
        <f t="shared" si="3"/>
        <v>1</v>
      </c>
      <c r="E40" s="30">
        <f t="shared" si="3"/>
        <v>72</v>
      </c>
      <c r="F40" s="30">
        <f t="shared" si="3"/>
        <v>11</v>
      </c>
      <c r="G40" s="30">
        <f t="shared" si="3"/>
        <v>4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2022</v>
      </c>
    </row>
    <row r="41" spans="1:14" ht="13.8" x14ac:dyDescent="0.25">
      <c r="A41" s="34" t="s">
        <v>351</v>
      </c>
      <c r="B41" s="35">
        <f>SUM(B14:B37)</f>
        <v>89</v>
      </c>
      <c r="C41" s="35">
        <f t="shared" ref="C41:M41" si="4">SUM(C14:C37)</f>
        <v>1867</v>
      </c>
      <c r="D41" s="35">
        <f t="shared" si="4"/>
        <v>1</v>
      </c>
      <c r="E41" s="35">
        <f t="shared" si="4"/>
        <v>74</v>
      </c>
      <c r="F41" s="35">
        <f t="shared" si="4"/>
        <v>11</v>
      </c>
      <c r="G41" s="35">
        <f t="shared" si="4"/>
        <v>4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2046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342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343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344</v>
      </c>
      <c r="H3" s="1" t="str">
        <f>RIGHT('Raw Data'!B20,3)</f>
        <v>025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346</v>
      </c>
      <c r="H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347</v>
      </c>
      <c r="H5" s="1" t="str">
        <f>Summary!G5</f>
        <v>51.38668,-2.34498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352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353</v>
      </c>
      <c r="H7" s="1" t="s">
        <v>354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345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673</v>
      </c>
      <c r="AF11" s="144"/>
      <c r="AH11" s="144" t="s">
        <v>341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369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427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402</v>
      </c>
      <c r="D13" s="56" t="s">
        <v>403</v>
      </c>
      <c r="E13" s="56" t="s">
        <v>404</v>
      </c>
      <c r="F13" s="56" t="s">
        <v>405</v>
      </c>
      <c r="G13" s="56" t="s">
        <v>406</v>
      </c>
      <c r="H13" s="56" t="s">
        <v>407</v>
      </c>
      <c r="I13" s="56" t="s">
        <v>408</v>
      </c>
      <c r="J13" s="56" t="s">
        <v>409</v>
      </c>
      <c r="K13" s="56" t="s">
        <v>410</v>
      </c>
      <c r="L13" s="56" t="s">
        <v>411</v>
      </c>
      <c r="M13" s="56" t="s">
        <v>412</v>
      </c>
      <c r="N13" s="56" t="s">
        <v>413</v>
      </c>
      <c r="O13" s="56" t="s">
        <v>414</v>
      </c>
      <c r="P13" s="56" t="s">
        <v>415</v>
      </c>
      <c r="Q13" s="56" t="s">
        <v>416</v>
      </c>
      <c r="R13" s="56" t="s">
        <v>417</v>
      </c>
      <c r="S13" s="56" t="s">
        <v>418</v>
      </c>
      <c r="T13" s="56" t="s">
        <v>419</v>
      </c>
      <c r="U13" s="56" t="s">
        <v>420</v>
      </c>
      <c r="V13" s="56" t="s">
        <v>421</v>
      </c>
      <c r="W13" s="56" t="s">
        <v>422</v>
      </c>
      <c r="X13" s="56" t="s">
        <v>423</v>
      </c>
      <c r="Y13" s="56" t="s">
        <v>424</v>
      </c>
      <c r="Z13" s="56" t="s">
        <v>39</v>
      </c>
      <c r="AA13" s="56" t="s">
        <v>428</v>
      </c>
      <c r="AB13" s="56" t="s">
        <v>425</v>
      </c>
      <c r="AC13" s="69" t="s">
        <v>426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355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12.5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8.3333333333333321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18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</v>
      </c>
      <c r="Y48" s="24">
        <f t="shared" si="0"/>
        <v>4.0540540540540544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</v>
      </c>
      <c r="Y50" s="24">
        <f>IFERROR(X50/B50*100,"0")</f>
        <v>6.0606060606060606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3.5714285714285712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48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4.1666666666666661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6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</v>
      </c>
      <c r="Y53" s="24">
        <f t="shared" si="3"/>
        <v>5.7142857142857144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</v>
      </c>
      <c r="Y54" s="24">
        <f t="shared" si="3"/>
        <v>1.7857142857142856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2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</v>
      </c>
      <c r="Y57" s="24">
        <f t="shared" si="3"/>
        <v>3.7735849056603774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54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1.8518518518518516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1.7857142857142856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51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1.9607843137254901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3.7037037037037033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55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</v>
      </c>
      <c r="Y67" s="24">
        <f t="shared" si="3"/>
        <v>4.3478260869565215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53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</v>
      </c>
      <c r="Y68" s="24">
        <f t="shared" si="3"/>
        <v>5.6603773584905666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</v>
      </c>
      <c r="Y72" s="24">
        <f t="shared" si="3"/>
        <v>4.2553191489361701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2.9411764705882351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5.4054054054054053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3.225806451612903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7.4074074074074066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2.8571428571428572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2.1739130434782608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55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1.8181818181818181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66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6.0606060606060606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11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5.8823529411764701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7.1428571428571423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7.1428571428571423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9.5238095238095237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9.5238095238095237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4.5454545454545459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</v>
      </c>
      <c r="Y89" s="24">
        <f t="shared" si="3"/>
        <v>11.76470588235294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</v>
      </c>
      <c r="Y93" s="24">
        <f t="shared" si="3"/>
        <v>15.384615384615385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</v>
      </c>
      <c r="Y95" s="24">
        <f t="shared" si="3"/>
        <v>11.111111111111111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</v>
      </c>
      <c r="Y100" s="24">
        <f t="shared" si="3"/>
        <v>37.5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8.3333333333333321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33.333333333333329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50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33.333333333333329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</v>
      </c>
      <c r="Y109" s="24">
        <f t="shared" si="3"/>
        <v>33.333333333333329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348</v>
      </c>
      <c r="B110" s="68">
        <f>SUM(B42:B93)</f>
        <v>1913</v>
      </c>
      <c r="C110" s="26">
        <f>SUM(C42:C93)</f>
        <v>0</v>
      </c>
      <c r="D110" s="26">
        <f t="shared" ref="D110:W110" si="6">SUM(D42:D93)</f>
        <v>42</v>
      </c>
      <c r="E110" s="26">
        <f t="shared" si="6"/>
        <v>68</v>
      </c>
      <c r="F110" s="26">
        <f t="shared" si="6"/>
        <v>404</v>
      </c>
      <c r="G110" s="26">
        <f t="shared" si="6"/>
        <v>919</v>
      </c>
      <c r="H110" s="26">
        <f t="shared" si="6"/>
        <v>423</v>
      </c>
      <c r="I110" s="26">
        <f t="shared" si="6"/>
        <v>55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57</v>
      </c>
      <c r="Y110" s="72">
        <f>IFERROR((X110/B110*100),"0")</f>
        <v>2.9796131730266597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349</v>
      </c>
      <c r="B111" s="64">
        <f>SUM(B38:B101)</f>
        <v>1984</v>
      </c>
      <c r="C111" s="30">
        <f>SUM(C38:C101)</f>
        <v>0</v>
      </c>
      <c r="D111" s="30">
        <f t="shared" ref="D111:W111" si="7">SUM(D38:D101)</f>
        <v>42</v>
      </c>
      <c r="E111" s="30">
        <f t="shared" si="7"/>
        <v>70</v>
      </c>
      <c r="F111" s="30">
        <f t="shared" si="7"/>
        <v>419</v>
      </c>
      <c r="G111" s="30">
        <f t="shared" si="7"/>
        <v>943</v>
      </c>
      <c r="H111" s="30">
        <f t="shared" si="7"/>
        <v>449</v>
      </c>
      <c r="I111" s="30">
        <f t="shared" si="7"/>
        <v>58</v>
      </c>
      <c r="J111" s="30">
        <f t="shared" si="7"/>
        <v>2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61</v>
      </c>
      <c r="Y111" s="73">
        <f t="shared" ref="Y111:Y113" si="8">IFERROR((X111/B111*100),"0")</f>
        <v>3.0745967741935485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350</v>
      </c>
      <c r="B112" s="64">
        <f>SUM(B38:B109)</f>
        <v>2022</v>
      </c>
      <c r="C112" s="30">
        <f>SUM(C38:C109)</f>
        <v>0</v>
      </c>
      <c r="D112" s="30">
        <f t="shared" ref="D112:W112" si="9">SUM(D38:D109)</f>
        <v>42</v>
      </c>
      <c r="E112" s="30">
        <f t="shared" si="9"/>
        <v>70</v>
      </c>
      <c r="F112" s="30">
        <f t="shared" si="9"/>
        <v>426</v>
      </c>
      <c r="G112" s="30">
        <f t="shared" si="9"/>
        <v>958</v>
      </c>
      <c r="H112" s="30">
        <f t="shared" si="9"/>
        <v>460</v>
      </c>
      <c r="I112" s="30">
        <f t="shared" si="9"/>
        <v>62</v>
      </c>
      <c r="J112" s="30">
        <f t="shared" si="9"/>
        <v>3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66</v>
      </c>
      <c r="Y112" s="73">
        <f t="shared" si="8"/>
        <v>3.2640949554896146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351</v>
      </c>
      <c r="B113" s="71">
        <f>SUM(B14:B109)</f>
        <v>2046</v>
      </c>
      <c r="C113" s="35">
        <f>SUM(C14:C109)</f>
        <v>0</v>
      </c>
      <c r="D113" s="35">
        <f t="shared" ref="D113:W113" si="10">SUM(D14:D109)</f>
        <v>42</v>
      </c>
      <c r="E113" s="35">
        <f t="shared" si="10"/>
        <v>70</v>
      </c>
      <c r="F113" s="35">
        <f t="shared" si="10"/>
        <v>432</v>
      </c>
      <c r="G113" s="35">
        <f t="shared" si="10"/>
        <v>965</v>
      </c>
      <c r="H113" s="35">
        <f t="shared" si="10"/>
        <v>470</v>
      </c>
      <c r="I113" s="35">
        <f t="shared" si="10"/>
        <v>63</v>
      </c>
      <c r="J113" s="35">
        <f t="shared" si="10"/>
        <v>3</v>
      </c>
      <c r="K113" s="35">
        <f t="shared" si="10"/>
        <v>1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67</v>
      </c>
      <c r="Y113" s="74">
        <f t="shared" si="8"/>
        <v>3.2746823069403712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455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456</v>
      </c>
      <c r="B5" t="s">
        <v>631</v>
      </c>
    </row>
    <row r="6" spans="1:2" x14ac:dyDescent="0.25">
      <c r="A6" s="116" t="s">
        <v>457</v>
      </c>
      <c r="B6" t="s">
        <v>455</v>
      </c>
    </row>
    <row r="7" spans="1:2" x14ac:dyDescent="0.25">
      <c r="A7" s="116" t="s">
        <v>458</v>
      </c>
      <c r="B7" t="s">
        <v>1</v>
      </c>
    </row>
    <row r="8" spans="1:2" x14ac:dyDescent="0.25">
      <c r="A8" s="116" t="s">
        <v>459</v>
      </c>
      <c r="B8" t="s">
        <v>632</v>
      </c>
    </row>
    <row r="9" spans="1:2" x14ac:dyDescent="0.25">
      <c r="A9" s="116" t="s">
        <v>460</v>
      </c>
      <c r="B9" t="s">
        <v>461</v>
      </c>
    </row>
    <row r="10" spans="1:2" x14ac:dyDescent="0.25">
      <c r="A10" s="116" t="s">
        <v>462</v>
      </c>
      <c r="B10" t="s">
        <v>2</v>
      </c>
    </row>
    <row r="11" spans="1:2" x14ac:dyDescent="0.25">
      <c r="A11" s="116" t="s">
        <v>463</v>
      </c>
      <c r="B11" t="s">
        <v>3</v>
      </c>
    </row>
    <row r="12" spans="1:2" x14ac:dyDescent="0.25">
      <c r="A12" s="116" t="s">
        <v>464</v>
      </c>
      <c r="B12" t="s">
        <v>4</v>
      </c>
    </row>
    <row r="13" spans="1:2" x14ac:dyDescent="0.25">
      <c r="A13" s="116" t="s">
        <v>465</v>
      </c>
      <c r="B13" t="s">
        <v>370</v>
      </c>
    </row>
    <row r="14" spans="1:2" x14ac:dyDescent="0.25">
      <c r="A14" s="116" t="s">
        <v>466</v>
      </c>
      <c r="B14" t="s">
        <v>467</v>
      </c>
    </row>
    <row r="15" spans="1:2" x14ac:dyDescent="0.25">
      <c r="A15" s="116" t="s">
        <v>468</v>
      </c>
      <c r="B15" t="s">
        <v>469</v>
      </c>
    </row>
    <row r="16" spans="1:2" x14ac:dyDescent="0.25">
      <c r="A16" s="116" t="s">
        <v>470</v>
      </c>
      <c r="B16" t="s">
        <v>5</v>
      </c>
    </row>
    <row r="17" spans="1:2" x14ac:dyDescent="0.25">
      <c r="A17" s="116" t="s">
        <v>471</v>
      </c>
      <c r="B17" t="s">
        <v>472</v>
      </c>
    </row>
    <row r="18" spans="1:2" x14ac:dyDescent="0.25">
      <c r="A18" s="116" t="s">
        <v>473</v>
      </c>
      <c r="B18" t="s">
        <v>474</v>
      </c>
    </row>
    <row r="19" spans="1:2" s="115" customFormat="1" x14ac:dyDescent="0.25">
      <c r="A19" s="115" t="s">
        <v>6</v>
      </c>
    </row>
    <row r="20" spans="1:2" x14ac:dyDescent="0.25">
      <c r="A20" s="116" t="s">
        <v>475</v>
      </c>
      <c r="B20" t="s">
        <v>633</v>
      </c>
    </row>
    <row r="21" spans="1:2" x14ac:dyDescent="0.25">
      <c r="A21" s="116" t="s">
        <v>476</v>
      </c>
      <c r="B21" t="s">
        <v>634</v>
      </c>
    </row>
    <row r="22" spans="1:2" x14ac:dyDescent="0.25">
      <c r="A22" s="116" t="s">
        <v>477</v>
      </c>
      <c r="B22" t="s">
        <v>635</v>
      </c>
    </row>
    <row r="23" spans="1:2" x14ac:dyDescent="0.25">
      <c r="A23" s="116" t="s">
        <v>478</v>
      </c>
      <c r="B23" t="s">
        <v>7</v>
      </c>
    </row>
    <row r="24" spans="1:2" x14ac:dyDescent="0.25">
      <c r="A24" s="116" t="s">
        <v>479</v>
      </c>
      <c r="B24" t="s">
        <v>8</v>
      </c>
    </row>
    <row r="25" spans="1:2" x14ac:dyDescent="0.25">
      <c r="A25" s="116" t="s">
        <v>480</v>
      </c>
      <c r="B25" t="s">
        <v>634</v>
      </c>
    </row>
    <row r="26" spans="1:2" x14ac:dyDescent="0.25">
      <c r="A26" s="116" t="s">
        <v>481</v>
      </c>
      <c r="B26" t="s">
        <v>9</v>
      </c>
    </row>
    <row r="27" spans="1:2" x14ac:dyDescent="0.25">
      <c r="A27" s="116" t="s">
        <v>482</v>
      </c>
      <c r="B27" t="s">
        <v>47</v>
      </c>
    </row>
    <row r="28" spans="1:2" x14ac:dyDescent="0.25">
      <c r="A28" s="116" t="s">
        <v>483</v>
      </c>
      <c r="B28" t="s">
        <v>588</v>
      </c>
    </row>
    <row r="29" spans="1:2" x14ac:dyDescent="0.25">
      <c r="A29" s="116" t="s">
        <v>484</v>
      </c>
      <c r="B29" t="s">
        <v>11</v>
      </c>
    </row>
    <row r="30" spans="1:2" x14ac:dyDescent="0.25">
      <c r="A30" s="116" t="s">
        <v>485</v>
      </c>
      <c r="B30" t="s">
        <v>636</v>
      </c>
    </row>
    <row r="31" spans="1:2" x14ac:dyDescent="0.25">
      <c r="A31" s="116" t="s">
        <v>486</v>
      </c>
      <c r="B31" t="s">
        <v>636</v>
      </c>
    </row>
    <row r="32" spans="1:2" x14ac:dyDescent="0.25">
      <c r="A32" s="116" t="s">
        <v>487</v>
      </c>
      <c r="B32" t="s">
        <v>637</v>
      </c>
    </row>
    <row r="33" spans="1:2" x14ac:dyDescent="0.25">
      <c r="A33" s="116" t="s">
        <v>488</v>
      </c>
      <c r="B33" t="s">
        <v>12</v>
      </c>
    </row>
    <row r="34" spans="1:2" x14ac:dyDescent="0.25">
      <c r="A34" s="116" t="s">
        <v>489</v>
      </c>
      <c r="B34" t="s">
        <v>638</v>
      </c>
    </row>
    <row r="35" spans="1:2" s="115" customFormat="1" x14ac:dyDescent="0.25">
      <c r="A35" s="115" t="s">
        <v>13</v>
      </c>
    </row>
    <row r="36" spans="1:2" x14ac:dyDescent="0.25">
      <c r="A36" s="116" t="s">
        <v>490</v>
      </c>
      <c r="B36" t="s">
        <v>14</v>
      </c>
    </row>
    <row r="37" spans="1:2" x14ac:dyDescent="0.25">
      <c r="A37" s="116" t="s">
        <v>491</v>
      </c>
      <c r="B37" t="s">
        <v>1</v>
      </c>
    </row>
    <row r="38" spans="1:2" x14ac:dyDescent="0.25">
      <c r="A38" s="116" t="s">
        <v>492</v>
      </c>
      <c r="B38" t="s">
        <v>2</v>
      </c>
    </row>
    <row r="39" spans="1:2" x14ac:dyDescent="0.25">
      <c r="A39" s="116" t="s">
        <v>493</v>
      </c>
      <c r="B39" t="s">
        <v>2</v>
      </c>
    </row>
    <row r="40" spans="1:2" x14ac:dyDescent="0.25">
      <c r="A40" s="116" t="s">
        <v>494</v>
      </c>
      <c r="B40" t="s">
        <v>2</v>
      </c>
    </row>
    <row r="41" spans="1:2" x14ac:dyDescent="0.25">
      <c r="A41" s="116" t="s">
        <v>495</v>
      </c>
      <c r="B41" t="s">
        <v>15</v>
      </c>
    </row>
    <row r="42" spans="1:2" x14ac:dyDescent="0.25">
      <c r="A42" s="116" t="s">
        <v>496</v>
      </c>
      <c r="B42" t="s">
        <v>16</v>
      </c>
    </row>
    <row r="43" spans="1:2" x14ac:dyDescent="0.25">
      <c r="A43" s="116" t="s">
        <v>497</v>
      </c>
      <c r="B43" t="s">
        <v>17</v>
      </c>
    </row>
    <row r="44" spans="1:2" x14ac:dyDescent="0.25">
      <c r="A44" s="116" t="s">
        <v>498</v>
      </c>
      <c r="B44" t="s">
        <v>589</v>
      </c>
    </row>
    <row r="45" spans="1:2" x14ac:dyDescent="0.25">
      <c r="A45" s="116" t="s">
        <v>499</v>
      </c>
      <c r="B45" t="s">
        <v>18</v>
      </c>
    </row>
    <row r="46" spans="1:2" x14ac:dyDescent="0.25">
      <c r="A46" s="116" t="s">
        <v>500</v>
      </c>
      <c r="B46" t="s">
        <v>19</v>
      </c>
    </row>
    <row r="47" spans="1:2" x14ac:dyDescent="0.25">
      <c r="A47" s="116" t="s">
        <v>501</v>
      </c>
      <c r="B47" t="s">
        <v>502</v>
      </c>
    </row>
    <row r="48" spans="1:2" x14ac:dyDescent="0.25">
      <c r="A48" s="116" t="s">
        <v>503</v>
      </c>
      <c r="B48" t="s">
        <v>9</v>
      </c>
    </row>
    <row r="49" spans="1:2" x14ac:dyDescent="0.25">
      <c r="A49" s="116" t="s">
        <v>504</v>
      </c>
      <c r="B49" t="s">
        <v>505</v>
      </c>
    </row>
    <row r="50" spans="1:2" x14ac:dyDescent="0.25">
      <c r="A50" s="116" t="s">
        <v>506</v>
      </c>
      <c r="B50" t="s">
        <v>507</v>
      </c>
    </row>
    <row r="51" spans="1:2" x14ac:dyDescent="0.25">
      <c r="A51" s="116" t="s">
        <v>508</v>
      </c>
      <c r="B51" t="s">
        <v>509</v>
      </c>
    </row>
    <row r="52" spans="1:2" x14ac:dyDescent="0.25">
      <c r="A52" s="116" t="s">
        <v>510</v>
      </c>
      <c r="B52" t="s">
        <v>21</v>
      </c>
    </row>
    <row r="53" spans="1:2" x14ac:dyDescent="0.25">
      <c r="A53" s="116" t="s">
        <v>511</v>
      </c>
      <c r="B53" t="s">
        <v>372</v>
      </c>
    </row>
    <row r="54" spans="1:2" x14ac:dyDescent="0.25">
      <c r="A54" s="116" t="s">
        <v>482</v>
      </c>
      <c r="B54" t="s">
        <v>22</v>
      </c>
    </row>
    <row r="55" spans="1:2" x14ac:dyDescent="0.25">
      <c r="A55" s="116" t="s">
        <v>512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513</v>
      </c>
      <c r="B58" t="s">
        <v>25</v>
      </c>
    </row>
    <row r="59" spans="1:2" x14ac:dyDescent="0.25">
      <c r="A59" s="117" t="s">
        <v>514</v>
      </c>
      <c r="B59" t="s">
        <v>26</v>
      </c>
    </row>
    <row r="60" spans="1:2" x14ac:dyDescent="0.25">
      <c r="A60" s="117" t="s">
        <v>515</v>
      </c>
      <c r="B60" t="s">
        <v>27</v>
      </c>
    </row>
    <row r="61" spans="1:2" x14ac:dyDescent="0.25">
      <c r="A61" s="117" t="s">
        <v>516</v>
      </c>
      <c r="B61" t="s">
        <v>27</v>
      </c>
    </row>
    <row r="62" spans="1:2" x14ac:dyDescent="0.25">
      <c r="A62" s="117" t="s">
        <v>517</v>
      </c>
      <c r="B62" t="s">
        <v>27</v>
      </c>
    </row>
    <row r="63" spans="1:2" x14ac:dyDescent="0.25">
      <c r="A63" s="117" t="s">
        <v>518</v>
      </c>
      <c r="B63" t="s">
        <v>27</v>
      </c>
    </row>
    <row r="64" spans="1:2" x14ac:dyDescent="0.25">
      <c r="A64" s="117" t="s">
        <v>519</v>
      </c>
      <c r="B64" t="s">
        <v>27</v>
      </c>
    </row>
    <row r="65" spans="1:2" x14ac:dyDescent="0.25">
      <c r="A65" s="117" t="s">
        <v>520</v>
      </c>
      <c r="B65" t="s">
        <v>27</v>
      </c>
    </row>
    <row r="66" spans="1:2" x14ac:dyDescent="0.25">
      <c r="A66" s="117" t="s">
        <v>521</v>
      </c>
      <c r="B66" t="s">
        <v>27</v>
      </c>
    </row>
    <row r="67" spans="1:2" x14ac:dyDescent="0.25">
      <c r="A67" s="117" t="s">
        <v>522</v>
      </c>
      <c r="B67" t="s">
        <v>27</v>
      </c>
    </row>
    <row r="68" spans="1:2" x14ac:dyDescent="0.25">
      <c r="A68" s="117" t="s">
        <v>523</v>
      </c>
      <c r="B68" t="s">
        <v>27</v>
      </c>
    </row>
    <row r="69" spans="1:2" x14ac:dyDescent="0.25">
      <c r="A69" s="117" t="s">
        <v>524</v>
      </c>
      <c r="B69" t="s">
        <v>27</v>
      </c>
    </row>
    <row r="70" spans="1:2" x14ac:dyDescent="0.25">
      <c r="A70" s="117" t="s">
        <v>525</v>
      </c>
      <c r="B70" t="s">
        <v>27</v>
      </c>
    </row>
    <row r="71" spans="1:2" x14ac:dyDescent="0.25">
      <c r="A71" s="117" t="s">
        <v>526</v>
      </c>
      <c r="B71" t="s">
        <v>27</v>
      </c>
    </row>
    <row r="72" spans="1:2" x14ac:dyDescent="0.25">
      <c r="A72" s="117" t="s">
        <v>527</v>
      </c>
      <c r="B72" t="s">
        <v>28</v>
      </c>
    </row>
    <row r="73" spans="1:2" x14ac:dyDescent="0.25">
      <c r="A73" s="117" t="s">
        <v>528</v>
      </c>
      <c r="B73" t="s">
        <v>28</v>
      </c>
    </row>
    <row r="74" spans="1:2" x14ac:dyDescent="0.25">
      <c r="A74" s="117" t="s">
        <v>529</v>
      </c>
      <c r="B74" t="s">
        <v>28</v>
      </c>
    </row>
    <row r="75" spans="1:2" x14ac:dyDescent="0.25">
      <c r="A75" s="117" t="s">
        <v>530</v>
      </c>
      <c r="B75" t="s">
        <v>28</v>
      </c>
    </row>
    <row r="76" spans="1:2" x14ac:dyDescent="0.25">
      <c r="A76" s="117" t="s">
        <v>531</v>
      </c>
      <c r="B76" t="s">
        <v>28</v>
      </c>
    </row>
    <row r="77" spans="1:2" x14ac:dyDescent="0.25">
      <c r="A77" s="117" t="s">
        <v>532</v>
      </c>
      <c r="B77" t="s">
        <v>28</v>
      </c>
    </row>
    <row r="78" spans="1:2" x14ac:dyDescent="0.25">
      <c r="A78" s="117" t="s">
        <v>533</v>
      </c>
      <c r="B78" t="s">
        <v>28</v>
      </c>
    </row>
    <row r="79" spans="1:2" x14ac:dyDescent="0.25">
      <c r="A79" s="117" t="s">
        <v>534</v>
      </c>
      <c r="B79" t="s">
        <v>28</v>
      </c>
    </row>
    <row r="80" spans="1:2" x14ac:dyDescent="0.25">
      <c r="A80" s="117" t="s">
        <v>535</v>
      </c>
      <c r="B80" t="s">
        <v>28</v>
      </c>
    </row>
    <row r="81" spans="1:2" x14ac:dyDescent="0.25">
      <c r="A81" s="117" t="s">
        <v>536</v>
      </c>
      <c r="B81" t="s">
        <v>28</v>
      </c>
    </row>
    <row r="82" spans="1:2" x14ac:dyDescent="0.25">
      <c r="A82" s="117" t="s">
        <v>537</v>
      </c>
      <c r="B82" t="s">
        <v>28</v>
      </c>
    </row>
    <row r="83" spans="1:2" x14ac:dyDescent="0.25">
      <c r="A83" s="117" t="s">
        <v>538</v>
      </c>
      <c r="B83" t="s">
        <v>28</v>
      </c>
    </row>
    <row r="84" spans="1:2" x14ac:dyDescent="0.25">
      <c r="A84" s="117" t="s">
        <v>539</v>
      </c>
      <c r="B84" t="s">
        <v>29</v>
      </c>
    </row>
    <row r="85" spans="1:2" x14ac:dyDescent="0.25">
      <c r="A85" s="117" t="s">
        <v>540</v>
      </c>
      <c r="B85" t="s">
        <v>29</v>
      </c>
    </row>
    <row r="86" spans="1:2" x14ac:dyDescent="0.25">
      <c r="A86" s="117" t="s">
        <v>541</v>
      </c>
      <c r="B86" t="s">
        <v>29</v>
      </c>
    </row>
    <row r="87" spans="1:2" x14ac:dyDescent="0.25">
      <c r="A87" s="117" t="s">
        <v>542</v>
      </c>
      <c r="B87" t="s">
        <v>29</v>
      </c>
    </row>
    <row r="88" spans="1:2" x14ac:dyDescent="0.25">
      <c r="A88" s="117" t="s">
        <v>543</v>
      </c>
      <c r="B88" t="s">
        <v>29</v>
      </c>
    </row>
    <row r="89" spans="1:2" x14ac:dyDescent="0.25">
      <c r="A89" s="117" t="s">
        <v>544</v>
      </c>
      <c r="B89" t="s">
        <v>29</v>
      </c>
    </row>
    <row r="90" spans="1:2" x14ac:dyDescent="0.25">
      <c r="A90" s="117" t="s">
        <v>545</v>
      </c>
      <c r="B90" t="s">
        <v>29</v>
      </c>
    </row>
    <row r="91" spans="1:2" x14ac:dyDescent="0.25">
      <c r="A91" s="117" t="s">
        <v>546</v>
      </c>
      <c r="B91" t="s">
        <v>29</v>
      </c>
    </row>
    <row r="92" spans="1:2" x14ac:dyDescent="0.25">
      <c r="A92" s="117" t="s">
        <v>547</v>
      </c>
      <c r="B92" t="s">
        <v>29</v>
      </c>
    </row>
    <row r="93" spans="1:2" x14ac:dyDescent="0.25">
      <c r="A93" s="117" t="s">
        <v>548</v>
      </c>
      <c r="B93" t="s">
        <v>29</v>
      </c>
    </row>
    <row r="94" spans="1:2" x14ac:dyDescent="0.25">
      <c r="A94" s="117" t="s">
        <v>549</v>
      </c>
      <c r="B94" t="s">
        <v>29</v>
      </c>
    </row>
    <row r="95" spans="1:2" x14ac:dyDescent="0.25">
      <c r="A95" s="117" t="s">
        <v>550</v>
      </c>
      <c r="B95" t="s">
        <v>29</v>
      </c>
    </row>
    <row r="96" spans="1:2" x14ac:dyDescent="0.25">
      <c r="A96" s="117" t="s">
        <v>551</v>
      </c>
      <c r="B96" t="s">
        <v>30</v>
      </c>
    </row>
    <row r="97" spans="1:2" x14ac:dyDescent="0.25">
      <c r="A97" s="117" t="s">
        <v>552</v>
      </c>
      <c r="B97" t="s">
        <v>30</v>
      </c>
    </row>
    <row r="98" spans="1:2" x14ac:dyDescent="0.25">
      <c r="A98" s="117" t="s">
        <v>553</v>
      </c>
      <c r="B98" t="s">
        <v>30</v>
      </c>
    </row>
    <row r="99" spans="1:2" x14ac:dyDescent="0.25">
      <c r="A99" s="117" t="s">
        <v>554</v>
      </c>
      <c r="B99" t="s">
        <v>30</v>
      </c>
    </row>
    <row r="100" spans="1:2" x14ac:dyDescent="0.25">
      <c r="A100" s="117" t="s">
        <v>555</v>
      </c>
      <c r="B100" t="s">
        <v>30</v>
      </c>
    </row>
    <row r="101" spans="1:2" x14ac:dyDescent="0.25">
      <c r="A101" s="117" t="s">
        <v>556</v>
      </c>
      <c r="B101" t="s">
        <v>30</v>
      </c>
    </row>
    <row r="102" spans="1:2" x14ac:dyDescent="0.25">
      <c r="A102" s="117" t="s">
        <v>557</v>
      </c>
      <c r="B102" t="s">
        <v>30</v>
      </c>
    </row>
    <row r="103" spans="1:2" x14ac:dyDescent="0.25">
      <c r="A103" s="117" t="s">
        <v>558</v>
      </c>
      <c r="B103" t="s">
        <v>30</v>
      </c>
    </row>
    <row r="104" spans="1:2" x14ac:dyDescent="0.25">
      <c r="A104" s="117" t="s">
        <v>559</v>
      </c>
      <c r="B104" t="s">
        <v>30</v>
      </c>
    </row>
    <row r="105" spans="1:2" x14ac:dyDescent="0.25">
      <c r="A105" s="117" t="s">
        <v>560</v>
      </c>
      <c r="B105" t="s">
        <v>30</v>
      </c>
    </row>
    <row r="106" spans="1:2" x14ac:dyDescent="0.25">
      <c r="A106" s="117" t="s">
        <v>561</v>
      </c>
      <c r="B106" t="s">
        <v>30</v>
      </c>
    </row>
    <row r="107" spans="1:2" x14ac:dyDescent="0.25">
      <c r="A107" s="117" t="s">
        <v>562</v>
      </c>
      <c r="B107" t="s">
        <v>30</v>
      </c>
    </row>
    <row r="108" spans="1:2" x14ac:dyDescent="0.25">
      <c r="A108" s="117" t="s">
        <v>563</v>
      </c>
      <c r="B108" t="s">
        <v>30</v>
      </c>
    </row>
    <row r="109" spans="1:2" x14ac:dyDescent="0.25">
      <c r="A109" s="117" t="s">
        <v>564</v>
      </c>
      <c r="B109" t="s">
        <v>30</v>
      </c>
    </row>
    <row r="110" spans="1:2" x14ac:dyDescent="0.25">
      <c r="A110" s="117" t="s">
        <v>565</v>
      </c>
      <c r="B110" t="s">
        <v>30</v>
      </c>
    </row>
    <row r="111" spans="1:2" x14ac:dyDescent="0.25">
      <c r="A111" s="117" t="s">
        <v>566</v>
      </c>
      <c r="B111" t="s">
        <v>30</v>
      </c>
    </row>
    <row r="112" spans="1:2" x14ac:dyDescent="0.25">
      <c r="A112" s="117" t="s">
        <v>567</v>
      </c>
      <c r="B112" t="s">
        <v>30</v>
      </c>
    </row>
    <row r="113" spans="1:65" x14ac:dyDescent="0.25">
      <c r="A113" s="117" t="s">
        <v>568</v>
      </c>
      <c r="B113" t="s">
        <v>30</v>
      </c>
    </row>
    <row r="114" spans="1:65" x14ac:dyDescent="0.25">
      <c r="A114" s="117" t="s">
        <v>569</v>
      </c>
      <c r="B114" t="s">
        <v>30</v>
      </c>
    </row>
    <row r="115" spans="1:65" x14ac:dyDescent="0.25">
      <c r="A115" s="117" t="s">
        <v>570</v>
      </c>
      <c r="B115" t="s">
        <v>30</v>
      </c>
    </row>
    <row r="116" spans="1:65" x14ac:dyDescent="0.25">
      <c r="A116" s="117" t="s">
        <v>571</v>
      </c>
      <c r="B116" t="s">
        <v>30</v>
      </c>
    </row>
    <row r="118" spans="1:65" s="115" customFormat="1" x14ac:dyDescent="0.25">
      <c r="A118" s="115" t="s">
        <v>590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373</v>
      </c>
      <c r="AR121" s="118" t="s">
        <v>51</v>
      </c>
      <c r="AS121" s="118" t="s">
        <v>374</v>
      </c>
      <c r="AT121" s="118" t="s">
        <v>375</v>
      </c>
      <c r="AU121" s="118" t="s">
        <v>376</v>
      </c>
      <c r="AV121" s="118" t="s">
        <v>377</v>
      </c>
      <c r="AW121" s="118" t="s">
        <v>52</v>
      </c>
      <c r="AX121" s="118" t="s">
        <v>378</v>
      </c>
      <c r="AY121" s="118" t="s">
        <v>379</v>
      </c>
      <c r="AZ121" s="118" t="s">
        <v>380</v>
      </c>
      <c r="BA121" s="118" t="s">
        <v>381</v>
      </c>
      <c r="BB121" s="118" t="s">
        <v>53</v>
      </c>
      <c r="BC121" s="118" t="s">
        <v>382</v>
      </c>
      <c r="BD121" s="118" t="s">
        <v>15</v>
      </c>
      <c r="BE121" s="118" t="s">
        <v>383</v>
      </c>
      <c r="BF121" s="118" t="s">
        <v>16</v>
      </c>
      <c r="BG121" s="118" t="s">
        <v>371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572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373</v>
      </c>
      <c r="AQ122" s="118" t="s">
        <v>51</v>
      </c>
      <c r="AR122" s="118" t="s">
        <v>374</v>
      </c>
      <c r="AS122" s="118" t="s">
        <v>375</v>
      </c>
      <c r="AT122" s="118" t="s">
        <v>376</v>
      </c>
      <c r="AU122" s="118" t="s">
        <v>377</v>
      </c>
      <c r="AV122" s="118" t="s">
        <v>52</v>
      </c>
      <c r="AW122" s="118" t="s">
        <v>378</v>
      </c>
      <c r="AX122" s="118" t="s">
        <v>379</v>
      </c>
      <c r="AY122" s="118" t="s">
        <v>380</v>
      </c>
      <c r="AZ122" s="118" t="s">
        <v>381</v>
      </c>
      <c r="BA122" s="118" t="s">
        <v>53</v>
      </c>
      <c r="BB122" s="118" t="s">
        <v>382</v>
      </c>
      <c r="BC122" s="118" t="s">
        <v>15</v>
      </c>
      <c r="BD122" s="118" t="s">
        <v>383</v>
      </c>
      <c r="BE122" s="118" t="s">
        <v>16</v>
      </c>
      <c r="BF122" s="118" t="s">
        <v>371</v>
      </c>
      <c r="BG122" s="118" t="s">
        <v>384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591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183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25.2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592</v>
      </c>
    </row>
    <row r="125" spans="1:65" s="119" customFormat="1" ht="11.4" x14ac:dyDescent="0.2">
      <c r="A125" s="119" t="s">
        <v>58</v>
      </c>
      <c r="B125" s="119">
        <v>1</v>
      </c>
      <c r="C125" s="119">
        <v>1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100</v>
      </c>
      <c r="P125" s="119">
        <v>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89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27.8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591</v>
      </c>
    </row>
    <row r="126" spans="1:65" s="119" customFormat="1" ht="11.4" x14ac:dyDescent="0.2">
      <c r="A126" s="119" t="s">
        <v>58</v>
      </c>
      <c r="B126" s="119">
        <v>2</v>
      </c>
      <c r="C126" s="119">
        <v>1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50</v>
      </c>
      <c r="P126" s="119">
        <v>50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72</v>
      </c>
      <c r="AB126" s="119" t="s">
        <v>250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26.6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592</v>
      </c>
    </row>
    <row r="127" spans="1:65" s="119" customFormat="1" ht="11.4" x14ac:dyDescent="0.2">
      <c r="A127" s="119" t="s">
        <v>60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302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20.9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591</v>
      </c>
    </row>
    <row r="128" spans="1:65" s="119" customFormat="1" ht="11.4" x14ac:dyDescent="0.2">
      <c r="A128" s="119" t="s">
        <v>60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592</v>
      </c>
    </row>
    <row r="129" spans="1:65" s="119" customFormat="1" ht="11.4" x14ac:dyDescent="0.2">
      <c r="A129" s="119" t="s">
        <v>62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591</v>
      </c>
    </row>
    <row r="130" spans="1:65" s="119" customFormat="1" ht="11.4" x14ac:dyDescent="0.2">
      <c r="A130" s="119" t="s">
        <v>62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592</v>
      </c>
    </row>
    <row r="131" spans="1:65" s="119" customFormat="1" ht="11.4" x14ac:dyDescent="0.2">
      <c r="A131" s="119" t="s">
        <v>65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141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25.8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591</v>
      </c>
    </row>
    <row r="132" spans="1:65" s="119" customFormat="1" ht="11.4" x14ac:dyDescent="0.2">
      <c r="A132" s="119" t="s">
        <v>65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125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26.7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592</v>
      </c>
    </row>
    <row r="133" spans="1:65" s="119" customFormat="1" ht="11.4" x14ac:dyDescent="0.2">
      <c r="A133" s="119" t="s">
        <v>66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181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591</v>
      </c>
    </row>
    <row r="134" spans="1:65" s="119" customFormat="1" ht="11.4" x14ac:dyDescent="0.2">
      <c r="A134" s="119" t="s">
        <v>66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592</v>
      </c>
    </row>
    <row r="135" spans="1:65" s="119" customFormat="1" ht="11.4" x14ac:dyDescent="0.2">
      <c r="A135" s="119" t="s">
        <v>67</v>
      </c>
      <c r="B135" s="119">
        <v>1</v>
      </c>
      <c r="C135" s="119">
        <v>1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100</v>
      </c>
      <c r="P135" s="119">
        <v>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185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17.3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591</v>
      </c>
    </row>
    <row r="136" spans="1:65" s="119" customFormat="1" ht="11.4" x14ac:dyDescent="0.2">
      <c r="A136" s="119" t="s">
        <v>67</v>
      </c>
      <c r="B136" s="119">
        <v>2</v>
      </c>
      <c r="C136" s="119">
        <v>1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50</v>
      </c>
      <c r="P136" s="119">
        <v>50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130</v>
      </c>
      <c r="AB136" s="119" t="s">
        <v>608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26.1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592</v>
      </c>
    </row>
    <row r="137" spans="1:65" s="119" customFormat="1" ht="11.4" x14ac:dyDescent="0.2">
      <c r="A137" s="119" t="s">
        <v>70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273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17.5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591</v>
      </c>
    </row>
    <row r="138" spans="1:65" s="119" customFormat="1" ht="11.4" x14ac:dyDescent="0.2">
      <c r="A138" s="119" t="s">
        <v>70</v>
      </c>
      <c r="B138" s="119">
        <v>2</v>
      </c>
      <c r="C138" s="119">
        <v>0</v>
      </c>
      <c r="D138" s="119">
        <v>1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50</v>
      </c>
      <c r="Q138" s="119">
        <v>0</v>
      </c>
      <c r="R138" s="119">
        <v>50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600</v>
      </c>
      <c r="AC138" s="119" t="s">
        <v>56</v>
      </c>
      <c r="AD138" s="119" t="s">
        <v>134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2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27.9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592</v>
      </c>
    </row>
    <row r="139" spans="1:65" s="119" customFormat="1" ht="11.4" x14ac:dyDescent="0.2">
      <c r="A139" s="119" t="s">
        <v>73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591</v>
      </c>
    </row>
    <row r="140" spans="1:65" s="119" customFormat="1" ht="11.4" x14ac:dyDescent="0.2">
      <c r="A140" s="119" t="s">
        <v>73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305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592</v>
      </c>
    </row>
    <row r="141" spans="1:65" s="119" customFormat="1" ht="11.4" x14ac:dyDescent="0.2">
      <c r="A141" s="119" t="s">
        <v>74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591</v>
      </c>
    </row>
    <row r="142" spans="1:65" s="119" customFormat="1" ht="11.4" x14ac:dyDescent="0.2">
      <c r="A142" s="119" t="s">
        <v>74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592</v>
      </c>
    </row>
    <row r="143" spans="1:65" s="119" customFormat="1" ht="11.4" x14ac:dyDescent="0.2">
      <c r="A143" s="119" t="s">
        <v>76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197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19.3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591</v>
      </c>
    </row>
    <row r="144" spans="1:65" s="119" customFormat="1" ht="11.4" x14ac:dyDescent="0.2">
      <c r="A144" s="119" t="s">
        <v>76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592</v>
      </c>
    </row>
    <row r="145" spans="1:65" s="119" customFormat="1" ht="11.4" x14ac:dyDescent="0.2">
      <c r="A145" s="119" t="s">
        <v>77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591</v>
      </c>
    </row>
    <row r="146" spans="1:65" s="119" customFormat="1" ht="11.4" x14ac:dyDescent="0.2">
      <c r="A146" s="119" t="s">
        <v>77</v>
      </c>
      <c r="B146" s="119">
        <v>2</v>
      </c>
      <c r="C146" s="119">
        <v>0</v>
      </c>
      <c r="D146" s="119">
        <v>1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50</v>
      </c>
      <c r="Q146" s="119">
        <v>0</v>
      </c>
      <c r="R146" s="119">
        <v>50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220</v>
      </c>
      <c r="AC146" s="119" t="s">
        <v>56</v>
      </c>
      <c r="AD146" s="119" t="s">
        <v>328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19.2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592</v>
      </c>
    </row>
    <row r="147" spans="1:65" s="119" customFormat="1" ht="11.4" x14ac:dyDescent="0.2">
      <c r="A147" s="119" t="s">
        <v>78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591</v>
      </c>
    </row>
    <row r="148" spans="1:65" s="119" customFormat="1" ht="11.4" x14ac:dyDescent="0.2">
      <c r="A148" s="119" t="s">
        <v>78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592</v>
      </c>
    </row>
    <row r="149" spans="1:65" s="119" customFormat="1" ht="11.4" x14ac:dyDescent="0.2">
      <c r="A149" s="119" t="s">
        <v>80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591</v>
      </c>
    </row>
    <row r="150" spans="1:65" s="119" customFormat="1" ht="11.4" x14ac:dyDescent="0.2">
      <c r="A150" s="119" t="s">
        <v>80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592</v>
      </c>
    </row>
    <row r="151" spans="1:65" s="119" customFormat="1" ht="11.4" x14ac:dyDescent="0.2">
      <c r="A151" s="119" t="s">
        <v>82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591</v>
      </c>
    </row>
    <row r="152" spans="1:65" s="119" customFormat="1" ht="11.4" x14ac:dyDescent="0.2">
      <c r="A152" s="119" t="s">
        <v>82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592</v>
      </c>
    </row>
    <row r="153" spans="1:65" s="119" customFormat="1" ht="11.4" x14ac:dyDescent="0.2">
      <c r="A153" s="119" t="s">
        <v>84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591</v>
      </c>
    </row>
    <row r="154" spans="1:65" s="119" customFormat="1" ht="11.4" x14ac:dyDescent="0.2">
      <c r="A154" s="119" t="s">
        <v>84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592</v>
      </c>
    </row>
    <row r="155" spans="1:65" s="119" customFormat="1" ht="11.4" x14ac:dyDescent="0.2">
      <c r="A155" s="119" t="s">
        <v>86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591</v>
      </c>
    </row>
    <row r="156" spans="1:65" s="119" customFormat="1" ht="11.4" x14ac:dyDescent="0.2">
      <c r="A156" s="119" t="s">
        <v>86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592</v>
      </c>
    </row>
    <row r="157" spans="1:65" s="119" customFormat="1" ht="11.4" x14ac:dyDescent="0.2">
      <c r="A157" s="119" t="s">
        <v>87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591</v>
      </c>
    </row>
    <row r="158" spans="1:65" s="119" customFormat="1" ht="11.4" x14ac:dyDescent="0.2">
      <c r="A158" s="119" t="s">
        <v>87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592</v>
      </c>
    </row>
    <row r="159" spans="1:65" s="119" customFormat="1" ht="11.4" x14ac:dyDescent="0.2">
      <c r="A159" s="119" t="s">
        <v>88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208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26.6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591</v>
      </c>
    </row>
    <row r="160" spans="1:65" s="119" customFormat="1" ht="11.4" x14ac:dyDescent="0.2">
      <c r="A160" s="119" t="s">
        <v>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592</v>
      </c>
    </row>
    <row r="161" spans="1:65" s="119" customFormat="1" ht="11.4" x14ac:dyDescent="0.2">
      <c r="A161" s="119" t="s">
        <v>90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591</v>
      </c>
    </row>
    <row r="162" spans="1:65" s="119" customFormat="1" ht="11.4" x14ac:dyDescent="0.2">
      <c r="A162" s="119" t="s">
        <v>90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592</v>
      </c>
    </row>
    <row r="163" spans="1:65" s="119" customFormat="1" ht="11.4" x14ac:dyDescent="0.2">
      <c r="A163" s="119" t="s">
        <v>91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591</v>
      </c>
    </row>
    <row r="164" spans="1:65" s="119" customFormat="1" ht="11.4" x14ac:dyDescent="0.2">
      <c r="A164" s="119" t="s">
        <v>91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592</v>
      </c>
    </row>
    <row r="165" spans="1:65" s="119" customFormat="1" ht="11.4" x14ac:dyDescent="0.2">
      <c r="A165" s="119" t="s">
        <v>93</v>
      </c>
      <c r="B165" s="119">
        <v>2</v>
      </c>
      <c r="C165" s="119">
        <v>1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50</v>
      </c>
      <c r="P165" s="119">
        <v>50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83</v>
      </c>
      <c r="AB165" s="119" t="s">
        <v>282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1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591</v>
      </c>
    </row>
    <row r="166" spans="1:65" s="119" customFormat="1" ht="11.4" x14ac:dyDescent="0.2">
      <c r="A166" s="119" t="s">
        <v>93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592</v>
      </c>
    </row>
    <row r="167" spans="1:65" s="119" customFormat="1" ht="11.4" x14ac:dyDescent="0.2">
      <c r="A167" s="119" t="s">
        <v>95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591</v>
      </c>
    </row>
    <row r="168" spans="1:65" s="119" customFormat="1" ht="11.4" x14ac:dyDescent="0.2">
      <c r="A168" s="119" t="s">
        <v>95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223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30.7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592</v>
      </c>
    </row>
    <row r="169" spans="1:65" s="119" customFormat="1" ht="11.4" x14ac:dyDescent="0.2">
      <c r="A169" s="119" t="s">
        <v>96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271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20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591</v>
      </c>
    </row>
    <row r="170" spans="1:65" s="119" customFormat="1" ht="11.4" x14ac:dyDescent="0.2">
      <c r="A170" s="119" t="s">
        <v>96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592</v>
      </c>
    </row>
    <row r="171" spans="1:65" s="119" customFormat="1" ht="11.4" x14ac:dyDescent="0.2">
      <c r="A171" s="119" t="s">
        <v>97</v>
      </c>
      <c r="B171" s="119">
        <v>2</v>
      </c>
      <c r="C171" s="119">
        <v>0</v>
      </c>
      <c r="D171" s="119">
        <v>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50</v>
      </c>
      <c r="Q171" s="119">
        <v>0</v>
      </c>
      <c r="R171" s="119">
        <v>50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243</v>
      </c>
      <c r="AC171" s="119" t="s">
        <v>56</v>
      </c>
      <c r="AD171" s="119" t="s">
        <v>171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591</v>
      </c>
    </row>
    <row r="172" spans="1:65" s="119" customFormat="1" ht="11.4" x14ac:dyDescent="0.2">
      <c r="A172" s="119" t="s">
        <v>97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592</v>
      </c>
    </row>
    <row r="173" spans="1:65" s="119" customFormat="1" ht="11.4" x14ac:dyDescent="0.2">
      <c r="A173" s="119" t="s">
        <v>99</v>
      </c>
      <c r="B173" s="119">
        <v>3</v>
      </c>
      <c r="C173" s="119">
        <v>0</v>
      </c>
      <c r="D173" s="119">
        <v>2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66.67</v>
      </c>
      <c r="Q173" s="119">
        <v>0</v>
      </c>
      <c r="R173" s="119">
        <v>33.33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72</v>
      </c>
      <c r="AC173" s="119" t="s">
        <v>56</v>
      </c>
      <c r="AD173" s="119" t="s">
        <v>293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2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591</v>
      </c>
    </row>
    <row r="174" spans="1:65" s="119" customFormat="1" ht="11.4" x14ac:dyDescent="0.2">
      <c r="A174" s="119" t="s">
        <v>99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592</v>
      </c>
    </row>
    <row r="175" spans="1:65" s="119" customFormat="1" ht="11.4" x14ac:dyDescent="0.2">
      <c r="A175" s="119" t="s">
        <v>101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591</v>
      </c>
    </row>
    <row r="176" spans="1:65" s="119" customFormat="1" ht="11.4" x14ac:dyDescent="0.2">
      <c r="A176" s="119" t="s">
        <v>101</v>
      </c>
      <c r="B176" s="119">
        <v>1</v>
      </c>
      <c r="C176" s="119">
        <v>0</v>
      </c>
      <c r="D176" s="119">
        <v>0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100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</v>
      </c>
      <c r="AC176" s="119" t="s">
        <v>56</v>
      </c>
      <c r="AD176" s="119" t="s">
        <v>253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22.8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592</v>
      </c>
    </row>
    <row r="177" spans="1:65" s="119" customFormat="1" ht="11.4" x14ac:dyDescent="0.2">
      <c r="A177" s="119" t="s">
        <v>105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591</v>
      </c>
    </row>
    <row r="178" spans="1:65" s="119" customFormat="1" ht="11.4" x14ac:dyDescent="0.2">
      <c r="A178" s="119" t="s">
        <v>105</v>
      </c>
      <c r="B178" s="119">
        <v>1</v>
      </c>
      <c r="C178" s="119">
        <v>1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100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387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14.1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592</v>
      </c>
    </row>
    <row r="179" spans="1:65" s="119" customFormat="1" ht="11.4" x14ac:dyDescent="0.2">
      <c r="A179" s="119" t="s">
        <v>107</v>
      </c>
      <c r="B179" s="119">
        <v>7</v>
      </c>
      <c r="C179" s="119">
        <v>0</v>
      </c>
      <c r="D179" s="119">
        <v>7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232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4</v>
      </c>
      <c r="AQ179" s="119">
        <v>1</v>
      </c>
      <c r="AR179" s="119">
        <v>1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22.4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591</v>
      </c>
    </row>
    <row r="180" spans="1:65" s="119" customFormat="1" ht="11.4" x14ac:dyDescent="0.2">
      <c r="A180" s="119" t="s">
        <v>107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282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20.8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592</v>
      </c>
    </row>
    <row r="181" spans="1:65" s="119" customFormat="1" ht="11.4" x14ac:dyDescent="0.2">
      <c r="A181" s="119" t="s">
        <v>110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200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591</v>
      </c>
    </row>
    <row r="182" spans="1:65" s="119" customFormat="1" ht="11.4" x14ac:dyDescent="0.2">
      <c r="A182" s="119" t="s">
        <v>110</v>
      </c>
      <c r="B182" s="119">
        <v>2</v>
      </c>
      <c r="C182" s="119">
        <v>0</v>
      </c>
      <c r="D182" s="119">
        <v>2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81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25.7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592</v>
      </c>
    </row>
    <row r="183" spans="1:65" s="119" customFormat="1" ht="11.4" x14ac:dyDescent="0.2">
      <c r="A183" s="119" t="s">
        <v>113</v>
      </c>
      <c r="B183" s="119">
        <v>5</v>
      </c>
      <c r="C183" s="119">
        <v>0</v>
      </c>
      <c r="D183" s="119">
        <v>4</v>
      </c>
      <c r="E183" s="119">
        <v>0</v>
      </c>
      <c r="F183" s="119">
        <v>0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80</v>
      </c>
      <c r="Q183" s="119">
        <v>0</v>
      </c>
      <c r="R183" s="119">
        <v>0</v>
      </c>
      <c r="S183" s="119">
        <v>20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276</v>
      </c>
      <c r="AC183" s="119" t="s">
        <v>56</v>
      </c>
      <c r="AD183" s="119" t="s">
        <v>56</v>
      </c>
      <c r="AE183" s="119" t="s">
        <v>278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2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591</v>
      </c>
    </row>
    <row r="184" spans="1:65" s="119" customFormat="1" ht="11.4" x14ac:dyDescent="0.2">
      <c r="A184" s="119" t="s">
        <v>113</v>
      </c>
      <c r="B184" s="119">
        <v>5</v>
      </c>
      <c r="C184" s="119">
        <v>1</v>
      </c>
      <c r="D184" s="119">
        <v>3</v>
      </c>
      <c r="E184" s="119">
        <v>0</v>
      </c>
      <c r="F184" s="119">
        <v>0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20</v>
      </c>
      <c r="P184" s="119">
        <v>60</v>
      </c>
      <c r="Q184" s="119">
        <v>0</v>
      </c>
      <c r="R184" s="119">
        <v>0</v>
      </c>
      <c r="S184" s="119">
        <v>20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69</v>
      </c>
      <c r="AB184" s="119" t="s">
        <v>171</v>
      </c>
      <c r="AC184" s="119" t="s">
        <v>56</v>
      </c>
      <c r="AD184" s="119" t="s">
        <v>56</v>
      </c>
      <c r="AE184" s="119" t="s">
        <v>200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3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24.6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592</v>
      </c>
    </row>
    <row r="185" spans="1:65" s="119" customFormat="1" ht="11.4" x14ac:dyDescent="0.2">
      <c r="A185" s="119" t="s">
        <v>116</v>
      </c>
      <c r="B185" s="119">
        <v>7</v>
      </c>
      <c r="C185" s="119">
        <v>1</v>
      </c>
      <c r="D185" s="119">
        <v>6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14.29</v>
      </c>
      <c r="P185" s="119">
        <v>85.71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639</v>
      </c>
      <c r="AB185" s="119" t="s">
        <v>256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0</v>
      </c>
      <c r="AP185" s="119">
        <v>2</v>
      </c>
      <c r="AQ185" s="119">
        <v>2</v>
      </c>
      <c r="AR185" s="119">
        <v>2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19.899999999999999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591</v>
      </c>
    </row>
    <row r="186" spans="1:65" s="119" customFormat="1" ht="11.4" x14ac:dyDescent="0.2">
      <c r="A186" s="119" t="s">
        <v>116</v>
      </c>
      <c r="B186" s="119">
        <v>7</v>
      </c>
      <c r="C186" s="119">
        <v>1</v>
      </c>
      <c r="D186" s="119">
        <v>5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14.29</v>
      </c>
      <c r="P186" s="119">
        <v>71.430000000000007</v>
      </c>
      <c r="Q186" s="119">
        <v>0</v>
      </c>
      <c r="R186" s="119">
        <v>14.29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306</v>
      </c>
      <c r="AB186" s="119" t="s">
        <v>248</v>
      </c>
      <c r="AC186" s="119" t="s">
        <v>56</v>
      </c>
      <c r="AD186" s="119" t="s">
        <v>302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1</v>
      </c>
      <c r="AQ186" s="119">
        <v>2</v>
      </c>
      <c r="AR186" s="119">
        <v>3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22.1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592</v>
      </c>
    </row>
    <row r="187" spans="1:65" s="119" customFormat="1" ht="11.4" x14ac:dyDescent="0.2">
      <c r="A187" s="119" t="s">
        <v>119</v>
      </c>
      <c r="B187" s="119">
        <v>8</v>
      </c>
      <c r="C187" s="119">
        <v>0</v>
      </c>
      <c r="D187" s="119">
        <v>7</v>
      </c>
      <c r="E187" s="119">
        <v>0</v>
      </c>
      <c r="F187" s="119">
        <v>0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87.5</v>
      </c>
      <c r="Q187" s="119">
        <v>0</v>
      </c>
      <c r="R187" s="119">
        <v>0</v>
      </c>
      <c r="S187" s="119">
        <v>12.5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253</v>
      </c>
      <c r="AC187" s="119" t="s">
        <v>56</v>
      </c>
      <c r="AD187" s="119" t="s">
        <v>56</v>
      </c>
      <c r="AE187" s="119" t="s">
        <v>301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2</v>
      </c>
      <c r="AQ187" s="119">
        <v>4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21.6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591</v>
      </c>
    </row>
    <row r="188" spans="1:65" s="119" customFormat="1" ht="11.4" x14ac:dyDescent="0.2">
      <c r="A188" s="119" t="s">
        <v>119</v>
      </c>
      <c r="B188" s="119">
        <v>4</v>
      </c>
      <c r="C188" s="119">
        <v>0</v>
      </c>
      <c r="D188" s="119">
        <v>3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75</v>
      </c>
      <c r="Q188" s="119">
        <v>0</v>
      </c>
      <c r="R188" s="119">
        <v>25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72</v>
      </c>
      <c r="AC188" s="119" t="s">
        <v>56</v>
      </c>
      <c r="AD188" s="119" t="s">
        <v>141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1</v>
      </c>
      <c r="AR188" s="119">
        <v>1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24.2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592</v>
      </c>
    </row>
    <row r="189" spans="1:65" s="119" customFormat="1" ht="11.4" x14ac:dyDescent="0.2">
      <c r="A189" s="119" t="s">
        <v>121</v>
      </c>
      <c r="B189" s="119">
        <v>7</v>
      </c>
      <c r="C189" s="119">
        <v>0</v>
      </c>
      <c r="D189" s="119">
        <v>7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59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0</v>
      </c>
      <c r="AQ189" s="119">
        <v>4</v>
      </c>
      <c r="AR189" s="119">
        <v>2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21.3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591</v>
      </c>
    </row>
    <row r="190" spans="1:65" s="119" customFormat="1" ht="11.4" x14ac:dyDescent="0.2">
      <c r="A190" s="119" t="s">
        <v>121</v>
      </c>
      <c r="B190" s="119">
        <v>10</v>
      </c>
      <c r="C190" s="119">
        <v>0</v>
      </c>
      <c r="D190" s="119">
        <v>9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90</v>
      </c>
      <c r="Q190" s="119">
        <v>0</v>
      </c>
      <c r="R190" s="119">
        <v>10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132</v>
      </c>
      <c r="AC190" s="119" t="s">
        <v>56</v>
      </c>
      <c r="AD190" s="119" t="s">
        <v>273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6</v>
      </c>
      <c r="AR190" s="119">
        <v>2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22.9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592</v>
      </c>
    </row>
    <row r="191" spans="1:65" s="119" customFormat="1" ht="11.4" x14ac:dyDescent="0.2">
      <c r="A191" s="119" t="s">
        <v>123</v>
      </c>
      <c r="B191" s="119">
        <v>48</v>
      </c>
      <c r="C191" s="119">
        <v>2</v>
      </c>
      <c r="D191" s="119">
        <v>45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4.1669999999999998</v>
      </c>
      <c r="P191" s="119">
        <v>93.75</v>
      </c>
      <c r="Q191" s="119">
        <v>0</v>
      </c>
      <c r="R191" s="119">
        <v>2.0830000000000002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398</v>
      </c>
      <c r="AB191" s="119" t="s">
        <v>122</v>
      </c>
      <c r="AC191" s="119" t="s">
        <v>56</v>
      </c>
      <c r="AD191" s="119" t="s">
        <v>233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2</v>
      </c>
      <c r="AP191" s="119">
        <v>18</v>
      </c>
      <c r="AQ191" s="119">
        <v>21</v>
      </c>
      <c r="AR191" s="119">
        <v>6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20.6</v>
      </c>
      <c r="BI191" s="119">
        <v>20.9</v>
      </c>
      <c r="BJ191" s="119">
        <v>24.5</v>
      </c>
      <c r="BK191" s="119">
        <v>28</v>
      </c>
      <c r="BL191" s="119">
        <v>0</v>
      </c>
      <c r="BM191" s="119" t="s">
        <v>591</v>
      </c>
    </row>
    <row r="192" spans="1:65" s="119" customFormat="1" ht="11.4" x14ac:dyDescent="0.2">
      <c r="A192" s="119" t="s">
        <v>123</v>
      </c>
      <c r="B192" s="119">
        <v>26</v>
      </c>
      <c r="C192" s="119">
        <v>0</v>
      </c>
      <c r="D192" s="119">
        <v>24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92.31</v>
      </c>
      <c r="Q192" s="119">
        <v>0</v>
      </c>
      <c r="R192" s="119">
        <v>7.6920000000000002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195</v>
      </c>
      <c r="AC192" s="119" t="s">
        <v>56</v>
      </c>
      <c r="AD192" s="119" t="s">
        <v>72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9</v>
      </c>
      <c r="AR192" s="119">
        <v>12</v>
      </c>
      <c r="AS192" s="119">
        <v>3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25.3</v>
      </c>
      <c r="BI192" s="119">
        <v>25.5</v>
      </c>
      <c r="BJ192" s="119">
        <v>27.1</v>
      </c>
      <c r="BK192" s="119">
        <v>33.700000000000003</v>
      </c>
      <c r="BL192" s="119">
        <v>0</v>
      </c>
      <c r="BM192" s="119" t="s">
        <v>592</v>
      </c>
    </row>
    <row r="193" spans="1:65" s="119" customFormat="1" ht="11.4" x14ac:dyDescent="0.2">
      <c r="A193" s="119" t="s">
        <v>126</v>
      </c>
      <c r="B193" s="119">
        <v>39</v>
      </c>
      <c r="C193" s="119">
        <v>2</v>
      </c>
      <c r="D193" s="119">
        <v>35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5.1280000000000001</v>
      </c>
      <c r="P193" s="119">
        <v>89.74</v>
      </c>
      <c r="Q193" s="119">
        <v>0</v>
      </c>
      <c r="R193" s="119">
        <v>5.1280000000000001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640</v>
      </c>
      <c r="AB193" s="119" t="s">
        <v>57</v>
      </c>
      <c r="AC193" s="119" t="s">
        <v>56</v>
      </c>
      <c r="AD193" s="119" t="s">
        <v>309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2</v>
      </c>
      <c r="AO193" s="119">
        <v>1</v>
      </c>
      <c r="AP193" s="119">
        <v>8</v>
      </c>
      <c r="AQ193" s="119">
        <v>25</v>
      </c>
      <c r="AR193" s="119">
        <v>3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20.6</v>
      </c>
      <c r="BI193" s="119">
        <v>21.1</v>
      </c>
      <c r="BJ193" s="119">
        <v>23.5</v>
      </c>
      <c r="BK193" s="119">
        <v>27.1</v>
      </c>
      <c r="BL193" s="119">
        <v>0</v>
      </c>
      <c r="BM193" s="119" t="s">
        <v>591</v>
      </c>
    </row>
    <row r="194" spans="1:65" s="119" customFormat="1" ht="11.4" x14ac:dyDescent="0.2">
      <c r="A194" s="119" t="s">
        <v>126</v>
      </c>
      <c r="B194" s="119">
        <v>14</v>
      </c>
      <c r="C194" s="119">
        <v>0</v>
      </c>
      <c r="D194" s="119">
        <v>13</v>
      </c>
      <c r="E194" s="119">
        <v>0</v>
      </c>
      <c r="F194" s="119">
        <v>0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92.86</v>
      </c>
      <c r="Q194" s="119">
        <v>0</v>
      </c>
      <c r="R194" s="119">
        <v>0</v>
      </c>
      <c r="S194" s="119">
        <v>7.1429999999999998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129</v>
      </c>
      <c r="AC194" s="119" t="s">
        <v>56</v>
      </c>
      <c r="AD194" s="119" t="s">
        <v>56</v>
      </c>
      <c r="AE194" s="119" t="s">
        <v>273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2</v>
      </c>
      <c r="AQ194" s="119">
        <v>7</v>
      </c>
      <c r="AR194" s="119">
        <v>5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23.9</v>
      </c>
      <c r="BI194" s="119">
        <v>24.4</v>
      </c>
      <c r="BJ194" s="119">
        <v>27</v>
      </c>
      <c r="BK194" s="119">
        <v>28.2</v>
      </c>
      <c r="BL194" s="119">
        <v>0</v>
      </c>
      <c r="BM194" s="119" t="s">
        <v>592</v>
      </c>
    </row>
    <row r="195" spans="1:65" s="119" customFormat="1" ht="11.4" x14ac:dyDescent="0.2">
      <c r="A195" s="119" t="s">
        <v>128</v>
      </c>
      <c r="B195" s="119">
        <v>19</v>
      </c>
      <c r="C195" s="119">
        <v>0</v>
      </c>
      <c r="D195" s="119">
        <v>18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94.74</v>
      </c>
      <c r="Q195" s="119">
        <v>0</v>
      </c>
      <c r="R195" s="119">
        <v>5.2629999999999999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220</v>
      </c>
      <c r="AC195" s="119" t="s">
        <v>56</v>
      </c>
      <c r="AD195" s="119" t="s">
        <v>210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7</v>
      </c>
      <c r="AQ195" s="119">
        <v>9</v>
      </c>
      <c r="AR195" s="119">
        <v>2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21.6</v>
      </c>
      <c r="BI195" s="119">
        <v>21.1</v>
      </c>
      <c r="BJ195" s="119">
        <v>25.1</v>
      </c>
      <c r="BK195" s="119">
        <v>30.5</v>
      </c>
      <c r="BL195" s="119">
        <v>0</v>
      </c>
      <c r="BM195" s="119" t="s">
        <v>591</v>
      </c>
    </row>
    <row r="196" spans="1:65" s="119" customFormat="1" ht="11.4" x14ac:dyDescent="0.2">
      <c r="A196" s="119" t="s">
        <v>128</v>
      </c>
      <c r="B196" s="119">
        <v>14</v>
      </c>
      <c r="C196" s="119">
        <v>1</v>
      </c>
      <c r="D196" s="119">
        <v>13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7.1429999999999998</v>
      </c>
      <c r="P196" s="119">
        <v>92.86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271</v>
      </c>
      <c r="AB196" s="119" t="s">
        <v>175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8</v>
      </c>
      <c r="AR196" s="119">
        <v>5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25.1</v>
      </c>
      <c r="BI196" s="119">
        <v>23.9</v>
      </c>
      <c r="BJ196" s="119">
        <v>28.9</v>
      </c>
      <c r="BK196" s="119">
        <v>30.1</v>
      </c>
      <c r="BL196" s="119">
        <v>0</v>
      </c>
      <c r="BM196" s="119" t="s">
        <v>592</v>
      </c>
    </row>
    <row r="197" spans="1:65" s="119" customFormat="1" ht="11.4" x14ac:dyDescent="0.2">
      <c r="A197" s="119" t="s">
        <v>131</v>
      </c>
      <c r="B197" s="119">
        <v>15</v>
      </c>
      <c r="C197" s="119">
        <v>0</v>
      </c>
      <c r="D197" s="119">
        <v>15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130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3</v>
      </c>
      <c r="AQ197" s="119">
        <v>7</v>
      </c>
      <c r="AR197" s="119">
        <v>4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22.5</v>
      </c>
      <c r="BI197" s="119">
        <v>22.7</v>
      </c>
      <c r="BJ197" s="119">
        <v>27</v>
      </c>
      <c r="BK197" s="119">
        <v>28</v>
      </c>
      <c r="BL197" s="119">
        <v>0</v>
      </c>
      <c r="BM197" s="119" t="s">
        <v>591</v>
      </c>
    </row>
    <row r="198" spans="1:65" s="119" customFormat="1" ht="11.4" x14ac:dyDescent="0.2">
      <c r="A198" s="119" t="s">
        <v>131</v>
      </c>
      <c r="B198" s="119">
        <v>13</v>
      </c>
      <c r="C198" s="119">
        <v>0</v>
      </c>
      <c r="D198" s="119">
        <v>12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92.31</v>
      </c>
      <c r="Q198" s="119">
        <v>0</v>
      </c>
      <c r="R198" s="119">
        <v>7.6920000000000002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276</v>
      </c>
      <c r="AC198" s="119" t="s">
        <v>56</v>
      </c>
      <c r="AD198" s="119" t="s">
        <v>315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</v>
      </c>
      <c r="AQ198" s="119">
        <v>6</v>
      </c>
      <c r="AR198" s="119">
        <v>5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24.5</v>
      </c>
      <c r="BI198" s="119">
        <v>23.3</v>
      </c>
      <c r="BJ198" s="119">
        <v>28.5</v>
      </c>
      <c r="BK198" s="119">
        <v>30.2</v>
      </c>
      <c r="BL198" s="119">
        <v>0</v>
      </c>
      <c r="BM198" s="119" t="s">
        <v>592</v>
      </c>
    </row>
    <row r="199" spans="1:65" s="119" customFormat="1" ht="11.4" x14ac:dyDescent="0.2">
      <c r="A199" s="119" t="s">
        <v>133</v>
      </c>
      <c r="B199" s="119">
        <v>28</v>
      </c>
      <c r="C199" s="119">
        <v>2</v>
      </c>
      <c r="D199" s="119">
        <v>25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7.1429999999999998</v>
      </c>
      <c r="P199" s="119">
        <v>89.29</v>
      </c>
      <c r="Q199" s="119">
        <v>0</v>
      </c>
      <c r="R199" s="119">
        <v>3.5710000000000002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640</v>
      </c>
      <c r="AB199" s="119" t="s">
        <v>259</v>
      </c>
      <c r="AC199" s="119" t="s">
        <v>56</v>
      </c>
      <c r="AD199" s="119" t="s">
        <v>394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2</v>
      </c>
      <c r="AO199" s="119">
        <v>1</v>
      </c>
      <c r="AP199" s="119">
        <v>3</v>
      </c>
      <c r="AQ199" s="119">
        <v>14</v>
      </c>
      <c r="AR199" s="119">
        <v>7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21.9</v>
      </c>
      <c r="BI199" s="119">
        <v>22.4</v>
      </c>
      <c r="BJ199" s="119">
        <v>26.5</v>
      </c>
      <c r="BK199" s="119">
        <v>29.7</v>
      </c>
      <c r="BL199" s="119">
        <v>0</v>
      </c>
      <c r="BM199" s="119" t="s">
        <v>591</v>
      </c>
    </row>
    <row r="200" spans="1:65" s="119" customFormat="1" ht="11.4" x14ac:dyDescent="0.2">
      <c r="A200" s="119" t="s">
        <v>133</v>
      </c>
      <c r="B200" s="119">
        <v>20</v>
      </c>
      <c r="C200" s="119">
        <v>7</v>
      </c>
      <c r="D200" s="119">
        <v>13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35</v>
      </c>
      <c r="P200" s="119">
        <v>65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305</v>
      </c>
      <c r="AB200" s="119" t="s">
        <v>114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0</v>
      </c>
      <c r="AP200" s="119">
        <v>4</v>
      </c>
      <c r="AQ200" s="119">
        <v>8</v>
      </c>
      <c r="AR200" s="119">
        <v>6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22.8</v>
      </c>
      <c r="BI200" s="119">
        <v>24.2</v>
      </c>
      <c r="BJ200" s="119">
        <v>27</v>
      </c>
      <c r="BK200" s="119">
        <v>30.4</v>
      </c>
      <c r="BL200" s="119">
        <v>0</v>
      </c>
      <c r="BM200" s="119" t="s">
        <v>592</v>
      </c>
    </row>
    <row r="201" spans="1:65" s="119" customFormat="1" ht="11.4" x14ac:dyDescent="0.2">
      <c r="A201" s="119" t="s">
        <v>135</v>
      </c>
      <c r="B201" s="119">
        <v>23</v>
      </c>
      <c r="C201" s="119">
        <v>0</v>
      </c>
      <c r="D201" s="119">
        <v>23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100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6</v>
      </c>
      <c r="AQ201" s="119">
        <v>14</v>
      </c>
      <c r="AR201" s="119">
        <v>3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21.9</v>
      </c>
      <c r="BI201" s="119">
        <v>21.9</v>
      </c>
      <c r="BJ201" s="119">
        <v>24.8</v>
      </c>
      <c r="BK201" s="119">
        <v>26.6</v>
      </c>
      <c r="BL201" s="119">
        <v>0</v>
      </c>
      <c r="BM201" s="119" t="s">
        <v>591</v>
      </c>
    </row>
    <row r="202" spans="1:65" s="119" customFormat="1" ht="11.4" x14ac:dyDescent="0.2">
      <c r="A202" s="119" t="s">
        <v>135</v>
      </c>
      <c r="B202" s="119">
        <v>12</v>
      </c>
      <c r="C202" s="119">
        <v>1</v>
      </c>
      <c r="D202" s="119">
        <v>11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8.3330000000000002</v>
      </c>
      <c r="P202" s="119">
        <v>91.67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317</v>
      </c>
      <c r="AB202" s="119" t="s">
        <v>171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5</v>
      </c>
      <c r="AR202" s="119">
        <v>3</v>
      </c>
      <c r="AS202" s="119">
        <v>2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24.5</v>
      </c>
      <c r="BI202" s="119">
        <v>24.5</v>
      </c>
      <c r="BJ202" s="119">
        <v>30.8</v>
      </c>
      <c r="BK202" s="119">
        <v>30.9</v>
      </c>
      <c r="BL202" s="119">
        <v>0</v>
      </c>
      <c r="BM202" s="119" t="s">
        <v>592</v>
      </c>
    </row>
    <row r="203" spans="1:65" s="119" customFormat="1" ht="11.4" x14ac:dyDescent="0.2">
      <c r="A203" s="119" t="s">
        <v>137</v>
      </c>
      <c r="B203" s="119">
        <v>35</v>
      </c>
      <c r="C203" s="119">
        <v>3</v>
      </c>
      <c r="D203" s="119">
        <v>29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8.5709999999999997</v>
      </c>
      <c r="P203" s="119">
        <v>82.86</v>
      </c>
      <c r="Q203" s="119">
        <v>0</v>
      </c>
      <c r="R203" s="119">
        <v>8.5709999999999997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390</v>
      </c>
      <c r="AB203" s="119" t="s">
        <v>245</v>
      </c>
      <c r="AC203" s="119" t="s">
        <v>56</v>
      </c>
      <c r="AD203" s="119" t="s">
        <v>309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3</v>
      </c>
      <c r="AO203" s="119">
        <v>0</v>
      </c>
      <c r="AP203" s="119">
        <v>11</v>
      </c>
      <c r="AQ203" s="119">
        <v>20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20.2</v>
      </c>
      <c r="BI203" s="119">
        <v>21.1</v>
      </c>
      <c r="BJ203" s="119">
        <v>24.1</v>
      </c>
      <c r="BK203" s="119">
        <v>24.9</v>
      </c>
      <c r="BL203" s="119">
        <v>0</v>
      </c>
      <c r="BM203" s="119" t="s">
        <v>591</v>
      </c>
    </row>
    <row r="204" spans="1:65" s="119" customFormat="1" ht="11.4" x14ac:dyDescent="0.2">
      <c r="A204" s="119" t="s">
        <v>137</v>
      </c>
      <c r="B204" s="119">
        <v>21</v>
      </c>
      <c r="C204" s="119">
        <v>2</v>
      </c>
      <c r="D204" s="119">
        <v>19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9.5239999999999991</v>
      </c>
      <c r="P204" s="119">
        <v>90.48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289</v>
      </c>
      <c r="AB204" s="119" t="s">
        <v>232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0</v>
      </c>
      <c r="AP204" s="119">
        <v>3</v>
      </c>
      <c r="AQ204" s="119">
        <v>13</v>
      </c>
      <c r="AR204" s="119">
        <v>3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22.2</v>
      </c>
      <c r="BI204" s="119">
        <v>22.8</v>
      </c>
      <c r="BJ204" s="119">
        <v>25.6</v>
      </c>
      <c r="BK204" s="119">
        <v>30.6</v>
      </c>
      <c r="BL204" s="119">
        <v>0</v>
      </c>
      <c r="BM204" s="119" t="s">
        <v>592</v>
      </c>
    </row>
    <row r="205" spans="1:65" s="119" customFormat="1" ht="11.4" x14ac:dyDescent="0.2">
      <c r="A205" s="119" t="s">
        <v>139</v>
      </c>
      <c r="B205" s="119">
        <v>12</v>
      </c>
      <c r="C205" s="119">
        <v>0</v>
      </c>
      <c r="D205" s="119">
        <v>12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315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6</v>
      </c>
      <c r="AQ205" s="119">
        <v>5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20.2</v>
      </c>
      <c r="BI205" s="119">
        <v>20.2</v>
      </c>
      <c r="BJ205" s="119">
        <v>22.5</v>
      </c>
      <c r="BK205" s="119">
        <v>25.3</v>
      </c>
      <c r="BL205" s="119">
        <v>0</v>
      </c>
      <c r="BM205" s="119" t="s">
        <v>591</v>
      </c>
    </row>
    <row r="206" spans="1:65" s="119" customFormat="1" ht="11.4" x14ac:dyDescent="0.2">
      <c r="A206" s="119" t="s">
        <v>139</v>
      </c>
      <c r="B206" s="119">
        <v>13</v>
      </c>
      <c r="C206" s="119">
        <v>0</v>
      </c>
      <c r="D206" s="119">
        <v>12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92.31</v>
      </c>
      <c r="Q206" s="119">
        <v>0</v>
      </c>
      <c r="R206" s="119">
        <v>7.6920000000000002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132</v>
      </c>
      <c r="AC206" s="119" t="s">
        <v>56</v>
      </c>
      <c r="AD206" s="119" t="s">
        <v>641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2</v>
      </c>
      <c r="AQ206" s="119">
        <v>6</v>
      </c>
      <c r="AR206" s="119">
        <v>4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24.1</v>
      </c>
      <c r="BI206" s="119">
        <v>23.3</v>
      </c>
      <c r="BJ206" s="119">
        <v>28.3</v>
      </c>
      <c r="BK206" s="119">
        <v>32</v>
      </c>
      <c r="BL206" s="119">
        <v>0</v>
      </c>
      <c r="BM206" s="119" t="s">
        <v>592</v>
      </c>
    </row>
    <row r="207" spans="1:65" s="119" customFormat="1" ht="11.4" x14ac:dyDescent="0.2">
      <c r="A207" s="119" t="s">
        <v>142</v>
      </c>
      <c r="B207" s="119">
        <v>27</v>
      </c>
      <c r="C207" s="119">
        <v>2</v>
      </c>
      <c r="D207" s="119">
        <v>23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7.407</v>
      </c>
      <c r="P207" s="119">
        <v>85.19</v>
      </c>
      <c r="Q207" s="119">
        <v>0</v>
      </c>
      <c r="R207" s="119">
        <v>7.407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642</v>
      </c>
      <c r="AB207" s="119" t="s">
        <v>310</v>
      </c>
      <c r="AC207" s="119" t="s">
        <v>56</v>
      </c>
      <c r="AD207" s="119" t="s">
        <v>319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2</v>
      </c>
      <c r="AO207" s="119">
        <v>0</v>
      </c>
      <c r="AP207" s="119">
        <v>7</v>
      </c>
      <c r="AQ207" s="119">
        <v>16</v>
      </c>
      <c r="AR207" s="119">
        <v>2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20.2</v>
      </c>
      <c r="BI207" s="119">
        <v>21.2</v>
      </c>
      <c r="BJ207" s="119">
        <v>23.8</v>
      </c>
      <c r="BK207" s="119">
        <v>27.1</v>
      </c>
      <c r="BL207" s="119">
        <v>0</v>
      </c>
      <c r="BM207" s="119" t="s">
        <v>591</v>
      </c>
    </row>
    <row r="208" spans="1:65" s="119" customFormat="1" ht="11.4" x14ac:dyDescent="0.2">
      <c r="A208" s="119" t="s">
        <v>142</v>
      </c>
      <c r="B208" s="119">
        <v>21</v>
      </c>
      <c r="C208" s="119">
        <v>1</v>
      </c>
      <c r="D208" s="119">
        <v>19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4.7619999999999996</v>
      </c>
      <c r="P208" s="119">
        <v>90.48</v>
      </c>
      <c r="Q208" s="119">
        <v>0</v>
      </c>
      <c r="R208" s="119">
        <v>4.7619999999999996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274</v>
      </c>
      <c r="AB208" s="119" t="s">
        <v>124</v>
      </c>
      <c r="AC208" s="119" t="s">
        <v>56</v>
      </c>
      <c r="AD208" s="119" t="s">
        <v>293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5</v>
      </c>
      <c r="AQ208" s="119">
        <v>11</v>
      </c>
      <c r="AR208" s="119">
        <v>5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22.5</v>
      </c>
      <c r="BI208" s="119">
        <v>22.1</v>
      </c>
      <c r="BJ208" s="119">
        <v>27.2</v>
      </c>
      <c r="BK208" s="119">
        <v>28.8</v>
      </c>
      <c r="BL208" s="119">
        <v>0</v>
      </c>
      <c r="BM208" s="119" t="s">
        <v>592</v>
      </c>
    </row>
    <row r="209" spans="1:65" s="119" customFormat="1" ht="11.4" x14ac:dyDescent="0.2">
      <c r="A209" s="119" t="s">
        <v>143</v>
      </c>
      <c r="B209" s="119">
        <v>31</v>
      </c>
      <c r="C209" s="119">
        <v>0</v>
      </c>
      <c r="D209" s="119">
        <v>28</v>
      </c>
      <c r="E209" s="119">
        <v>0</v>
      </c>
      <c r="F209" s="119">
        <v>3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90.32</v>
      </c>
      <c r="Q209" s="119">
        <v>0</v>
      </c>
      <c r="R209" s="119">
        <v>9.6769999999999996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220</v>
      </c>
      <c r="AC209" s="119" t="s">
        <v>56</v>
      </c>
      <c r="AD209" s="119" t="s">
        <v>311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11</v>
      </c>
      <c r="AQ209" s="119">
        <v>13</v>
      </c>
      <c r="AR209" s="119">
        <v>4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21.1</v>
      </c>
      <c r="BI209" s="119">
        <v>21.4</v>
      </c>
      <c r="BJ209" s="119">
        <v>25</v>
      </c>
      <c r="BK209" s="119">
        <v>30.2</v>
      </c>
      <c r="BL209" s="119">
        <v>0</v>
      </c>
      <c r="BM209" s="119" t="s">
        <v>591</v>
      </c>
    </row>
    <row r="210" spans="1:65" s="119" customFormat="1" ht="11.4" x14ac:dyDescent="0.2">
      <c r="A210" s="119" t="s">
        <v>143</v>
      </c>
      <c r="B210" s="119">
        <v>22</v>
      </c>
      <c r="C210" s="119">
        <v>0</v>
      </c>
      <c r="D210" s="119">
        <v>22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294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4</v>
      </c>
      <c r="AQ210" s="119">
        <v>13</v>
      </c>
      <c r="AR210" s="119">
        <v>4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22.9</v>
      </c>
      <c r="BI210" s="119">
        <v>22.3</v>
      </c>
      <c r="BJ210" s="119">
        <v>25.6</v>
      </c>
      <c r="BK210" s="119">
        <v>30.5</v>
      </c>
      <c r="BL210" s="119">
        <v>0</v>
      </c>
      <c r="BM210" s="119" t="s">
        <v>592</v>
      </c>
    </row>
    <row r="211" spans="1:65" s="119" customFormat="1" ht="11.4" x14ac:dyDescent="0.2">
      <c r="A211" s="119" t="s">
        <v>146</v>
      </c>
      <c r="B211" s="119">
        <v>26</v>
      </c>
      <c r="C211" s="119">
        <v>1</v>
      </c>
      <c r="D211" s="119">
        <v>25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3.8460000000000001</v>
      </c>
      <c r="P211" s="119">
        <v>96.15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620</v>
      </c>
      <c r="AB211" s="119" t="s">
        <v>308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2</v>
      </c>
      <c r="AP211" s="119">
        <v>9</v>
      </c>
      <c r="AQ211" s="119">
        <v>12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</v>
      </c>
      <c r="BI211" s="119">
        <v>20.7</v>
      </c>
      <c r="BJ211" s="119">
        <v>24.1</v>
      </c>
      <c r="BK211" s="119">
        <v>26.8</v>
      </c>
      <c r="BL211" s="119">
        <v>0</v>
      </c>
      <c r="BM211" s="119" t="s">
        <v>591</v>
      </c>
    </row>
    <row r="212" spans="1:65" s="119" customFormat="1" ht="11.4" x14ac:dyDescent="0.2">
      <c r="A212" s="119" t="s">
        <v>146</v>
      </c>
      <c r="B212" s="119">
        <v>28</v>
      </c>
      <c r="C212" s="119">
        <v>2</v>
      </c>
      <c r="D212" s="119">
        <v>26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7.1429999999999998</v>
      </c>
      <c r="P212" s="119">
        <v>92.86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118</v>
      </c>
      <c r="AB212" s="119" t="s">
        <v>132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3</v>
      </c>
      <c r="AQ212" s="119">
        <v>13</v>
      </c>
      <c r="AR212" s="119">
        <v>10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23.6</v>
      </c>
      <c r="BI212" s="119">
        <v>23.9</v>
      </c>
      <c r="BJ212" s="119">
        <v>27.4</v>
      </c>
      <c r="BK212" s="119">
        <v>30.7</v>
      </c>
      <c r="BL212" s="119">
        <v>0</v>
      </c>
      <c r="BM212" s="119" t="s">
        <v>592</v>
      </c>
    </row>
    <row r="213" spans="1:65" s="119" customFormat="1" ht="11.4" x14ac:dyDescent="0.2">
      <c r="A213" s="119" t="s">
        <v>149</v>
      </c>
      <c r="B213" s="119">
        <v>30</v>
      </c>
      <c r="C213" s="119">
        <v>0</v>
      </c>
      <c r="D213" s="119">
        <v>26</v>
      </c>
      <c r="E213" s="119">
        <v>0</v>
      </c>
      <c r="F213" s="119">
        <v>1</v>
      </c>
      <c r="G213" s="119">
        <v>0</v>
      </c>
      <c r="H213" s="119">
        <v>3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86.67</v>
      </c>
      <c r="Q213" s="119">
        <v>0</v>
      </c>
      <c r="R213" s="119">
        <v>3.3330000000000002</v>
      </c>
      <c r="S213" s="119">
        <v>0</v>
      </c>
      <c r="T213" s="119">
        <v>10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284</v>
      </c>
      <c r="AC213" s="119" t="s">
        <v>56</v>
      </c>
      <c r="AD213" s="119" t="s">
        <v>577</v>
      </c>
      <c r="AE213" s="119" t="s">
        <v>56</v>
      </c>
      <c r="AF213" s="119" t="s">
        <v>643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3</v>
      </c>
      <c r="AP213" s="119">
        <v>8</v>
      </c>
      <c r="AQ213" s="119">
        <v>11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18.7</v>
      </c>
      <c r="BI213" s="119">
        <v>20.3</v>
      </c>
      <c r="BJ213" s="119">
        <v>24.5</v>
      </c>
      <c r="BK213" s="119">
        <v>27</v>
      </c>
      <c r="BL213" s="119">
        <v>0</v>
      </c>
      <c r="BM213" s="119" t="s">
        <v>591</v>
      </c>
    </row>
    <row r="214" spans="1:65" s="119" customFormat="1" ht="11.4" x14ac:dyDescent="0.2">
      <c r="A214" s="119" t="s">
        <v>149</v>
      </c>
      <c r="B214" s="119">
        <v>25</v>
      </c>
      <c r="C214" s="119">
        <v>1</v>
      </c>
      <c r="D214" s="119">
        <v>21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4</v>
      </c>
      <c r="P214" s="119">
        <v>84</v>
      </c>
      <c r="Q214" s="119">
        <v>0</v>
      </c>
      <c r="R214" s="119">
        <v>12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283</v>
      </c>
      <c r="AB214" s="119" t="s">
        <v>144</v>
      </c>
      <c r="AC214" s="119" t="s">
        <v>56</v>
      </c>
      <c r="AD214" s="119" t="s">
        <v>170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1</v>
      </c>
      <c r="AP214" s="119">
        <v>7</v>
      </c>
      <c r="AQ214" s="119">
        <v>9</v>
      </c>
      <c r="AR214" s="119">
        <v>6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20.100000000000001</v>
      </c>
      <c r="BI214" s="119">
        <v>20.9</v>
      </c>
      <c r="BJ214" s="119">
        <v>25.3</v>
      </c>
      <c r="BK214" s="119">
        <v>28.5</v>
      </c>
      <c r="BL214" s="119">
        <v>0</v>
      </c>
      <c r="BM214" s="119" t="s">
        <v>592</v>
      </c>
    </row>
    <row r="215" spans="1:65" s="119" customFormat="1" ht="11.4" x14ac:dyDescent="0.2">
      <c r="A215" s="119" t="s">
        <v>151</v>
      </c>
      <c r="B215" s="119">
        <v>23</v>
      </c>
      <c r="C215" s="119">
        <v>2</v>
      </c>
      <c r="D215" s="119">
        <v>17</v>
      </c>
      <c r="E215" s="119">
        <v>0</v>
      </c>
      <c r="F215" s="119">
        <v>3</v>
      </c>
      <c r="G215" s="119">
        <v>1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8.6959999999999997</v>
      </c>
      <c r="P215" s="119">
        <v>73.91</v>
      </c>
      <c r="Q215" s="119">
        <v>0</v>
      </c>
      <c r="R215" s="119">
        <v>13.04</v>
      </c>
      <c r="S215" s="119">
        <v>4.3479999999999999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388</v>
      </c>
      <c r="AB215" s="119" t="s">
        <v>315</v>
      </c>
      <c r="AC215" s="119" t="s">
        <v>56</v>
      </c>
      <c r="AD215" s="119" t="s">
        <v>265</v>
      </c>
      <c r="AE215" s="119" t="s">
        <v>609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3</v>
      </c>
      <c r="AP215" s="119">
        <v>7</v>
      </c>
      <c r="AQ215" s="119">
        <v>11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18.899999999999999</v>
      </c>
      <c r="BI215" s="119">
        <v>20.2</v>
      </c>
      <c r="BJ215" s="119">
        <v>22.8</v>
      </c>
      <c r="BK215" s="119">
        <v>25.5</v>
      </c>
      <c r="BL215" s="119">
        <v>0</v>
      </c>
      <c r="BM215" s="119" t="s">
        <v>591</v>
      </c>
    </row>
    <row r="216" spans="1:65" s="119" customFormat="1" ht="11.4" x14ac:dyDescent="0.2">
      <c r="A216" s="119" t="s">
        <v>151</v>
      </c>
      <c r="B216" s="119">
        <v>21</v>
      </c>
      <c r="C216" s="119">
        <v>2</v>
      </c>
      <c r="D216" s="119">
        <v>16</v>
      </c>
      <c r="E216" s="119">
        <v>0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9.5239999999999991</v>
      </c>
      <c r="P216" s="119">
        <v>76.19</v>
      </c>
      <c r="Q216" s="119">
        <v>0</v>
      </c>
      <c r="R216" s="119">
        <v>14.29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132</v>
      </c>
      <c r="AB216" s="119" t="s">
        <v>243</v>
      </c>
      <c r="AC216" s="119" t="s">
        <v>56</v>
      </c>
      <c r="AD216" s="119" t="s">
        <v>217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3</v>
      </c>
      <c r="AQ216" s="119">
        <v>15</v>
      </c>
      <c r="AR216" s="119">
        <v>3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23.2</v>
      </c>
      <c r="BI216" s="119">
        <v>23.6</v>
      </c>
      <c r="BJ216" s="119">
        <v>25.2</v>
      </c>
      <c r="BK216" s="119">
        <v>27.6</v>
      </c>
      <c r="BL216" s="119">
        <v>0</v>
      </c>
      <c r="BM216" s="119" t="s">
        <v>592</v>
      </c>
    </row>
    <row r="217" spans="1:65" s="119" customFormat="1" ht="11.4" x14ac:dyDescent="0.2">
      <c r="A217" s="119" t="s">
        <v>153</v>
      </c>
      <c r="B217" s="119">
        <v>25</v>
      </c>
      <c r="C217" s="119">
        <v>0</v>
      </c>
      <c r="D217" s="119">
        <v>23</v>
      </c>
      <c r="E217" s="119">
        <v>1</v>
      </c>
      <c r="F217" s="119">
        <v>0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92</v>
      </c>
      <c r="Q217" s="119">
        <v>4</v>
      </c>
      <c r="R217" s="119">
        <v>0</v>
      </c>
      <c r="S217" s="119">
        <v>4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292</v>
      </c>
      <c r="AC217" s="119" t="s">
        <v>578</v>
      </c>
      <c r="AD217" s="119" t="s">
        <v>56</v>
      </c>
      <c r="AE217" s="119" t="s">
        <v>312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6</v>
      </c>
      <c r="AP217" s="119">
        <v>6</v>
      </c>
      <c r="AQ217" s="119">
        <v>8</v>
      </c>
      <c r="AR217" s="119">
        <v>4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19.2</v>
      </c>
      <c r="BI217" s="119">
        <v>20</v>
      </c>
      <c r="BJ217" s="119">
        <v>25.1</v>
      </c>
      <c r="BK217" s="119">
        <v>28.6</v>
      </c>
      <c r="BL217" s="119">
        <v>0</v>
      </c>
      <c r="BM217" s="119" t="s">
        <v>591</v>
      </c>
    </row>
    <row r="218" spans="1:65" s="119" customFormat="1" ht="11.4" x14ac:dyDescent="0.2">
      <c r="A218" s="119" t="s">
        <v>153</v>
      </c>
      <c r="B218" s="119">
        <v>24</v>
      </c>
      <c r="C218" s="119">
        <v>2</v>
      </c>
      <c r="D218" s="119">
        <v>22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8.3330000000000002</v>
      </c>
      <c r="P218" s="119">
        <v>91.67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92</v>
      </c>
      <c r="AB218" s="119" t="s">
        <v>237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5</v>
      </c>
      <c r="AQ218" s="119">
        <v>15</v>
      </c>
      <c r="AR218" s="119">
        <v>3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21.6</v>
      </c>
      <c r="BI218" s="119">
        <v>21.4</v>
      </c>
      <c r="BJ218" s="119">
        <v>24.5</v>
      </c>
      <c r="BK218" s="119">
        <v>27</v>
      </c>
      <c r="BL218" s="119">
        <v>0</v>
      </c>
      <c r="BM218" s="119" t="s">
        <v>592</v>
      </c>
    </row>
    <row r="219" spans="1:65" s="119" customFormat="1" ht="11.4" x14ac:dyDescent="0.2">
      <c r="A219" s="119" t="s">
        <v>154</v>
      </c>
      <c r="B219" s="119">
        <v>34</v>
      </c>
      <c r="C219" s="119">
        <v>1</v>
      </c>
      <c r="D219" s="119">
        <v>33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2.9409999999999998</v>
      </c>
      <c r="P219" s="119">
        <v>97.06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391</v>
      </c>
      <c r="AB219" s="119" t="s">
        <v>284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2</v>
      </c>
      <c r="AO219" s="119">
        <v>3</v>
      </c>
      <c r="AP219" s="119">
        <v>8</v>
      </c>
      <c r="AQ219" s="119">
        <v>19</v>
      </c>
      <c r="AR219" s="119">
        <v>2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</v>
      </c>
      <c r="BI219" s="119">
        <v>21.1</v>
      </c>
      <c r="BJ219" s="119">
        <v>24.1</v>
      </c>
      <c r="BK219" s="119">
        <v>26.6</v>
      </c>
      <c r="BL219" s="119">
        <v>0</v>
      </c>
      <c r="BM219" s="119" t="s">
        <v>591</v>
      </c>
    </row>
    <row r="220" spans="1:65" s="119" customFormat="1" ht="11.4" x14ac:dyDescent="0.2">
      <c r="A220" s="119" t="s">
        <v>154</v>
      </c>
      <c r="B220" s="119">
        <v>22</v>
      </c>
      <c r="C220" s="119">
        <v>0</v>
      </c>
      <c r="D220" s="119">
        <v>22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242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1</v>
      </c>
      <c r="AQ220" s="119">
        <v>13</v>
      </c>
      <c r="AR220" s="119">
        <v>7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24.2</v>
      </c>
      <c r="BI220" s="119">
        <v>23.5</v>
      </c>
      <c r="BJ220" s="119">
        <v>27.5</v>
      </c>
      <c r="BK220" s="119">
        <v>30.3</v>
      </c>
      <c r="BL220" s="119">
        <v>0</v>
      </c>
      <c r="BM220" s="119" t="s">
        <v>592</v>
      </c>
    </row>
    <row r="221" spans="1:65" s="119" customFormat="1" ht="11.4" x14ac:dyDescent="0.2">
      <c r="A221" s="119" t="s">
        <v>156</v>
      </c>
      <c r="B221" s="119">
        <v>22</v>
      </c>
      <c r="C221" s="119">
        <v>0</v>
      </c>
      <c r="D221" s="119">
        <v>20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90.91</v>
      </c>
      <c r="Q221" s="119">
        <v>0</v>
      </c>
      <c r="R221" s="119">
        <v>9.0909999999999993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245</v>
      </c>
      <c r="AC221" s="119" t="s">
        <v>56</v>
      </c>
      <c r="AD221" s="119" t="s">
        <v>144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1</v>
      </c>
      <c r="AP221" s="119">
        <v>4</v>
      </c>
      <c r="AQ221" s="119">
        <v>11</v>
      </c>
      <c r="AR221" s="119">
        <v>4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21.6</v>
      </c>
      <c r="BI221" s="119">
        <v>22.1</v>
      </c>
      <c r="BJ221" s="119">
        <v>25.9</v>
      </c>
      <c r="BK221" s="119">
        <v>31</v>
      </c>
      <c r="BL221" s="119">
        <v>0</v>
      </c>
      <c r="BM221" s="119" t="s">
        <v>591</v>
      </c>
    </row>
    <row r="222" spans="1:65" s="119" customFormat="1" ht="11.4" x14ac:dyDescent="0.2">
      <c r="A222" s="119" t="s">
        <v>156</v>
      </c>
      <c r="B222" s="119">
        <v>29</v>
      </c>
      <c r="C222" s="119">
        <v>3</v>
      </c>
      <c r="D222" s="119">
        <v>25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10.34</v>
      </c>
      <c r="P222" s="119">
        <v>86.21</v>
      </c>
      <c r="Q222" s="119">
        <v>0</v>
      </c>
      <c r="R222" s="119">
        <v>3.448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298</v>
      </c>
      <c r="AB222" s="119" t="s">
        <v>294</v>
      </c>
      <c r="AC222" s="119" t="s">
        <v>56</v>
      </c>
      <c r="AD222" s="119" t="s">
        <v>150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4</v>
      </c>
      <c r="AQ222" s="119">
        <v>12</v>
      </c>
      <c r="AR222" s="119">
        <v>10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22.5</v>
      </c>
      <c r="BI222" s="119">
        <v>22.2</v>
      </c>
      <c r="BJ222" s="119">
        <v>27.7</v>
      </c>
      <c r="BK222" s="119">
        <v>28.2</v>
      </c>
      <c r="BL222" s="119">
        <v>0</v>
      </c>
      <c r="BM222" s="119" t="s">
        <v>592</v>
      </c>
    </row>
    <row r="223" spans="1:65" s="119" customFormat="1" ht="11.4" x14ac:dyDescent="0.2">
      <c r="A223" s="119" t="s">
        <v>157</v>
      </c>
      <c r="B223" s="119">
        <v>22</v>
      </c>
      <c r="C223" s="119">
        <v>1</v>
      </c>
      <c r="D223" s="119">
        <v>21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4.5449999999999999</v>
      </c>
      <c r="P223" s="119">
        <v>95.45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639</v>
      </c>
      <c r="AB223" s="119" t="s">
        <v>68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0</v>
      </c>
      <c r="AP223" s="119">
        <v>4</v>
      </c>
      <c r="AQ223" s="119">
        <v>14</v>
      </c>
      <c r="AR223" s="119">
        <v>3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21.9</v>
      </c>
      <c r="BI223" s="119">
        <v>22.8</v>
      </c>
      <c r="BJ223" s="119">
        <v>25</v>
      </c>
      <c r="BK223" s="119">
        <v>27.1</v>
      </c>
      <c r="BL223" s="119">
        <v>0</v>
      </c>
      <c r="BM223" s="119" t="s">
        <v>591</v>
      </c>
    </row>
    <row r="224" spans="1:65" s="119" customFormat="1" ht="11.4" x14ac:dyDescent="0.2">
      <c r="A224" s="119" t="s">
        <v>157</v>
      </c>
      <c r="B224" s="119">
        <v>32</v>
      </c>
      <c r="C224" s="119">
        <v>1</v>
      </c>
      <c r="D224" s="119">
        <v>30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3.125</v>
      </c>
      <c r="P224" s="119">
        <v>93.75</v>
      </c>
      <c r="Q224" s="119">
        <v>0</v>
      </c>
      <c r="R224" s="119">
        <v>3.125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138</v>
      </c>
      <c r="AB224" s="119" t="s">
        <v>72</v>
      </c>
      <c r="AC224" s="119" t="s">
        <v>56</v>
      </c>
      <c r="AD224" s="119" t="s">
        <v>195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4</v>
      </c>
      <c r="AQ224" s="119">
        <v>15</v>
      </c>
      <c r="AR224" s="119">
        <v>11</v>
      </c>
      <c r="AS224" s="119">
        <v>2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23.8</v>
      </c>
      <c r="BI224" s="119">
        <v>23.2</v>
      </c>
      <c r="BJ224" s="119">
        <v>27.5</v>
      </c>
      <c r="BK224" s="119">
        <v>32.299999999999997</v>
      </c>
      <c r="BL224" s="119">
        <v>0</v>
      </c>
      <c r="BM224" s="119" t="s">
        <v>592</v>
      </c>
    </row>
    <row r="225" spans="1:65" s="119" customFormat="1" ht="11.4" x14ac:dyDescent="0.2">
      <c r="A225" s="119" t="s">
        <v>160</v>
      </c>
      <c r="B225" s="119">
        <v>22</v>
      </c>
      <c r="C225" s="119">
        <v>1</v>
      </c>
      <c r="D225" s="119">
        <v>19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4.5449999999999999</v>
      </c>
      <c r="P225" s="119">
        <v>86.36</v>
      </c>
      <c r="Q225" s="119">
        <v>0</v>
      </c>
      <c r="R225" s="119">
        <v>9.0909999999999993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599</v>
      </c>
      <c r="AB225" s="119" t="s">
        <v>310</v>
      </c>
      <c r="AC225" s="119" t="s">
        <v>56</v>
      </c>
      <c r="AD225" s="119" t="s">
        <v>310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4</v>
      </c>
      <c r="AP225" s="119">
        <v>5</v>
      </c>
      <c r="AQ225" s="119">
        <v>4</v>
      </c>
      <c r="AR225" s="119">
        <v>8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</v>
      </c>
      <c r="BI225" s="119">
        <v>21.5</v>
      </c>
      <c r="BJ225" s="119">
        <v>28.2</v>
      </c>
      <c r="BK225" s="119">
        <v>29.6</v>
      </c>
      <c r="BL225" s="119">
        <v>0</v>
      </c>
      <c r="BM225" s="119" t="s">
        <v>591</v>
      </c>
    </row>
    <row r="226" spans="1:65" s="119" customFormat="1" ht="11.4" x14ac:dyDescent="0.2">
      <c r="A226" s="119" t="s">
        <v>160</v>
      </c>
      <c r="B226" s="119">
        <v>33</v>
      </c>
      <c r="C226" s="119">
        <v>3</v>
      </c>
      <c r="D226" s="119">
        <v>26</v>
      </c>
      <c r="E226" s="119">
        <v>0</v>
      </c>
      <c r="F226" s="119">
        <v>1</v>
      </c>
      <c r="G226" s="119">
        <v>2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9.0909999999999993</v>
      </c>
      <c r="P226" s="119">
        <v>78.790000000000006</v>
      </c>
      <c r="Q226" s="119">
        <v>0</v>
      </c>
      <c r="R226" s="119">
        <v>3.03</v>
      </c>
      <c r="S226" s="119">
        <v>6.0609999999999999</v>
      </c>
      <c r="T226" s="119">
        <v>3.03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292</v>
      </c>
      <c r="AB226" s="119" t="s">
        <v>130</v>
      </c>
      <c r="AC226" s="119" t="s">
        <v>56</v>
      </c>
      <c r="AD226" s="119" t="s">
        <v>92</v>
      </c>
      <c r="AE226" s="119" t="s">
        <v>108</v>
      </c>
      <c r="AF226" s="119" t="s">
        <v>237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8</v>
      </c>
      <c r="AQ226" s="119">
        <v>19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</v>
      </c>
      <c r="BI226" s="119">
        <v>22.3</v>
      </c>
      <c r="BJ226" s="119">
        <v>25.5</v>
      </c>
      <c r="BK226" s="119">
        <v>28.8</v>
      </c>
      <c r="BL226" s="119">
        <v>0</v>
      </c>
      <c r="BM226" s="119" t="s">
        <v>592</v>
      </c>
    </row>
    <row r="227" spans="1:65" s="119" customFormat="1" ht="11.4" x14ac:dyDescent="0.2">
      <c r="A227" s="119" t="s">
        <v>162</v>
      </c>
      <c r="B227" s="119">
        <v>23</v>
      </c>
      <c r="C227" s="119">
        <v>1</v>
      </c>
      <c r="D227" s="119">
        <v>22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4.3479999999999999</v>
      </c>
      <c r="P227" s="119">
        <v>95.65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628</v>
      </c>
      <c r="AB227" s="119" t="s">
        <v>57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0</v>
      </c>
      <c r="AP227" s="119">
        <v>6</v>
      </c>
      <c r="AQ227" s="119">
        <v>15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20.8</v>
      </c>
      <c r="BI227" s="119">
        <v>21</v>
      </c>
      <c r="BJ227" s="119">
        <v>24.3</v>
      </c>
      <c r="BK227" s="119">
        <v>28.9</v>
      </c>
      <c r="BL227" s="119">
        <v>0</v>
      </c>
      <c r="BM227" s="119" t="s">
        <v>591</v>
      </c>
    </row>
    <row r="228" spans="1:65" s="119" customFormat="1" ht="11.4" x14ac:dyDescent="0.2">
      <c r="A228" s="119" t="s">
        <v>162</v>
      </c>
      <c r="B228" s="119">
        <v>43</v>
      </c>
      <c r="C228" s="119">
        <v>2</v>
      </c>
      <c r="D228" s="119">
        <v>41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4.6509999999999998</v>
      </c>
      <c r="P228" s="119">
        <v>95.35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144</v>
      </c>
      <c r="AB228" s="119" t="s">
        <v>111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0</v>
      </c>
      <c r="AP228" s="119">
        <v>8</v>
      </c>
      <c r="AQ228" s="119">
        <v>19</v>
      </c>
      <c r="AR228" s="119">
        <v>15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22.6</v>
      </c>
      <c r="BI228" s="119">
        <v>22.8</v>
      </c>
      <c r="BJ228" s="119">
        <v>26.3</v>
      </c>
      <c r="BK228" s="119">
        <v>28.2</v>
      </c>
      <c r="BL228" s="119">
        <v>0</v>
      </c>
      <c r="BM228" s="119" t="s">
        <v>592</v>
      </c>
    </row>
    <row r="229" spans="1:65" s="119" customFormat="1" ht="11.4" x14ac:dyDescent="0.2">
      <c r="A229" s="119" t="s">
        <v>165</v>
      </c>
      <c r="B229" s="119">
        <v>29</v>
      </c>
      <c r="C229" s="119">
        <v>3</v>
      </c>
      <c r="D229" s="119">
        <v>25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10.34</v>
      </c>
      <c r="P229" s="119">
        <v>86.21</v>
      </c>
      <c r="Q229" s="119">
        <v>0</v>
      </c>
      <c r="R229" s="119">
        <v>3.448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322</v>
      </c>
      <c r="AB229" s="119" t="s">
        <v>68</v>
      </c>
      <c r="AC229" s="119" t="s">
        <v>56</v>
      </c>
      <c r="AD229" s="119" t="s">
        <v>293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3</v>
      </c>
      <c r="AO229" s="119">
        <v>0</v>
      </c>
      <c r="AP229" s="119">
        <v>7</v>
      </c>
      <c r="AQ229" s="119">
        <v>11</v>
      </c>
      <c r="AR229" s="119">
        <v>8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20.9</v>
      </c>
      <c r="BI229" s="119">
        <v>21.4</v>
      </c>
      <c r="BJ229" s="119">
        <v>26.8</v>
      </c>
      <c r="BK229" s="119">
        <v>28</v>
      </c>
      <c r="BL229" s="119">
        <v>0</v>
      </c>
      <c r="BM229" s="119" t="s">
        <v>591</v>
      </c>
    </row>
    <row r="230" spans="1:65" s="119" customFormat="1" ht="11.4" x14ac:dyDescent="0.2">
      <c r="A230" s="119" t="s">
        <v>165</v>
      </c>
      <c r="B230" s="119">
        <v>40</v>
      </c>
      <c r="C230" s="119">
        <v>2</v>
      </c>
      <c r="D230" s="119">
        <v>38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5</v>
      </c>
      <c r="P230" s="119">
        <v>95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63</v>
      </c>
      <c r="AB230" s="119" t="s">
        <v>242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4</v>
      </c>
      <c r="AQ230" s="119">
        <v>19</v>
      </c>
      <c r="AR230" s="119">
        <v>13</v>
      </c>
      <c r="AS230" s="119">
        <v>3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24.2</v>
      </c>
      <c r="BI230" s="119">
        <v>24.4</v>
      </c>
      <c r="BJ230" s="119">
        <v>27.3</v>
      </c>
      <c r="BK230" s="119">
        <v>31.2</v>
      </c>
      <c r="BL230" s="119">
        <v>0</v>
      </c>
      <c r="BM230" s="119" t="s">
        <v>592</v>
      </c>
    </row>
    <row r="231" spans="1:65" s="119" customFormat="1" ht="11.4" x14ac:dyDescent="0.2">
      <c r="A231" s="119" t="s">
        <v>167</v>
      </c>
      <c r="B231" s="119">
        <v>20</v>
      </c>
      <c r="C231" s="119">
        <v>1</v>
      </c>
      <c r="D231" s="119">
        <v>19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5</v>
      </c>
      <c r="P231" s="119">
        <v>95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644</v>
      </c>
      <c r="AB231" s="119" t="s">
        <v>282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1</v>
      </c>
      <c r="AP231" s="119">
        <v>8</v>
      </c>
      <c r="AQ231" s="119">
        <v>7</v>
      </c>
      <c r="AR231" s="119">
        <v>2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20.100000000000001</v>
      </c>
      <c r="BI231" s="119">
        <v>20.100000000000001</v>
      </c>
      <c r="BJ231" s="119">
        <v>25</v>
      </c>
      <c r="BK231" s="119">
        <v>30.1</v>
      </c>
      <c r="BL231" s="119">
        <v>0</v>
      </c>
      <c r="BM231" s="119" t="s">
        <v>591</v>
      </c>
    </row>
    <row r="232" spans="1:65" s="119" customFormat="1" ht="11.4" x14ac:dyDescent="0.2">
      <c r="A232" s="119" t="s">
        <v>167</v>
      </c>
      <c r="B232" s="119">
        <v>33</v>
      </c>
      <c r="C232" s="119">
        <v>1</v>
      </c>
      <c r="D232" s="119">
        <v>32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3.03</v>
      </c>
      <c r="P232" s="119">
        <v>96.97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242</v>
      </c>
      <c r="AB232" s="119" t="s">
        <v>124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2</v>
      </c>
      <c r="AP232" s="119">
        <v>3</v>
      </c>
      <c r="AQ232" s="119">
        <v>18</v>
      </c>
      <c r="AR232" s="119">
        <v>7</v>
      </c>
      <c r="AS232" s="119">
        <v>2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23.1</v>
      </c>
      <c r="BI232" s="119">
        <v>24.2</v>
      </c>
      <c r="BJ232" s="119">
        <v>26.7</v>
      </c>
      <c r="BK232" s="119">
        <v>32.4</v>
      </c>
      <c r="BL232" s="119">
        <v>0</v>
      </c>
      <c r="BM232" s="119" t="s">
        <v>592</v>
      </c>
    </row>
    <row r="233" spans="1:65" s="119" customFormat="1" ht="11.4" x14ac:dyDescent="0.2">
      <c r="A233" s="119" t="s">
        <v>168</v>
      </c>
      <c r="B233" s="119">
        <v>13</v>
      </c>
      <c r="C233" s="119">
        <v>1</v>
      </c>
      <c r="D233" s="119">
        <v>12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7.6920000000000002</v>
      </c>
      <c r="P233" s="119">
        <v>92.31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644</v>
      </c>
      <c r="AB233" s="119" t="s">
        <v>310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0</v>
      </c>
      <c r="AP233" s="119">
        <v>3</v>
      </c>
      <c r="AQ233" s="119">
        <v>8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20.399999999999999</v>
      </c>
      <c r="BI233" s="119">
        <v>20.6</v>
      </c>
      <c r="BJ233" s="119">
        <v>25</v>
      </c>
      <c r="BK233" s="119">
        <v>25.2</v>
      </c>
      <c r="BL233" s="119">
        <v>0</v>
      </c>
      <c r="BM233" s="119" t="s">
        <v>591</v>
      </c>
    </row>
    <row r="234" spans="1:65" s="119" customFormat="1" ht="11.4" x14ac:dyDescent="0.2">
      <c r="A234" s="119" t="s">
        <v>168</v>
      </c>
      <c r="B234" s="119">
        <v>17</v>
      </c>
      <c r="C234" s="119">
        <v>1</v>
      </c>
      <c r="D234" s="119">
        <v>16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5.8819999999999997</v>
      </c>
      <c r="P234" s="119">
        <v>94.12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197</v>
      </c>
      <c r="AB234" s="119" t="s">
        <v>237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6</v>
      </c>
      <c r="AQ234" s="119">
        <v>8</v>
      </c>
      <c r="AR234" s="119">
        <v>2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21.9</v>
      </c>
      <c r="BI234" s="119">
        <v>22.7</v>
      </c>
      <c r="BJ234" s="119">
        <v>25.5</v>
      </c>
      <c r="BK234" s="119">
        <v>28.4</v>
      </c>
      <c r="BL234" s="119">
        <v>0</v>
      </c>
      <c r="BM234" s="119" t="s">
        <v>592</v>
      </c>
    </row>
    <row r="235" spans="1:65" s="119" customFormat="1" ht="11.4" x14ac:dyDescent="0.2">
      <c r="A235" s="119" t="s">
        <v>169</v>
      </c>
      <c r="B235" s="119">
        <v>15</v>
      </c>
      <c r="C235" s="119">
        <v>2</v>
      </c>
      <c r="D235" s="119">
        <v>13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13.33</v>
      </c>
      <c r="P235" s="119">
        <v>86.67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136</v>
      </c>
      <c r="AB235" s="119" t="s">
        <v>108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1</v>
      </c>
      <c r="AP235" s="119">
        <v>4</v>
      </c>
      <c r="AQ235" s="119">
        <v>8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19.8</v>
      </c>
      <c r="BI235" s="119">
        <v>21.1</v>
      </c>
      <c r="BJ235" s="119">
        <v>24.1</v>
      </c>
      <c r="BK235" s="119">
        <v>25.4</v>
      </c>
      <c r="BL235" s="119">
        <v>0</v>
      </c>
      <c r="BM235" s="119" t="s">
        <v>591</v>
      </c>
    </row>
    <row r="236" spans="1:65" s="119" customFormat="1" ht="11.4" x14ac:dyDescent="0.2">
      <c r="A236" s="119" t="s">
        <v>169</v>
      </c>
      <c r="B236" s="119">
        <v>27</v>
      </c>
      <c r="C236" s="119">
        <v>2</v>
      </c>
      <c r="D236" s="119">
        <v>23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7.407</v>
      </c>
      <c r="P236" s="119">
        <v>85.19</v>
      </c>
      <c r="Q236" s="119">
        <v>0</v>
      </c>
      <c r="R236" s="119">
        <v>7.407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277</v>
      </c>
      <c r="AB236" s="119" t="s">
        <v>256</v>
      </c>
      <c r="AC236" s="119" t="s">
        <v>56</v>
      </c>
      <c r="AD236" s="119" t="s">
        <v>132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5</v>
      </c>
      <c r="AQ236" s="119">
        <v>13</v>
      </c>
      <c r="AR236" s="119">
        <v>7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22.3</v>
      </c>
      <c r="BI236" s="119">
        <v>23.2</v>
      </c>
      <c r="BJ236" s="119">
        <v>25.7</v>
      </c>
      <c r="BK236" s="119">
        <v>28.6</v>
      </c>
      <c r="BL236" s="119">
        <v>0</v>
      </c>
      <c r="BM236" s="119" t="s">
        <v>592</v>
      </c>
    </row>
    <row r="237" spans="1:65" s="119" customFormat="1" ht="11.4" x14ac:dyDescent="0.2">
      <c r="A237" s="119" t="s">
        <v>173</v>
      </c>
      <c r="B237" s="119">
        <v>16</v>
      </c>
      <c r="C237" s="119">
        <v>0</v>
      </c>
      <c r="D237" s="119">
        <v>16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317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10</v>
      </c>
      <c r="AQ237" s="119">
        <v>3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18.3</v>
      </c>
      <c r="BI237" s="119">
        <v>18.5</v>
      </c>
      <c r="BJ237" s="119">
        <v>22.5</v>
      </c>
      <c r="BK237" s="119">
        <v>25.2</v>
      </c>
      <c r="BL237" s="119">
        <v>0</v>
      </c>
      <c r="BM237" s="119" t="s">
        <v>591</v>
      </c>
    </row>
    <row r="238" spans="1:65" s="119" customFormat="1" ht="11.4" x14ac:dyDescent="0.2">
      <c r="A238" s="119" t="s">
        <v>173</v>
      </c>
      <c r="B238" s="119">
        <v>40</v>
      </c>
      <c r="C238" s="119">
        <v>2</v>
      </c>
      <c r="D238" s="119">
        <v>37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5</v>
      </c>
      <c r="P238" s="119">
        <v>92.5</v>
      </c>
      <c r="Q238" s="119">
        <v>0</v>
      </c>
      <c r="R238" s="119">
        <v>2.5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604</v>
      </c>
      <c r="AB238" s="119" t="s">
        <v>279</v>
      </c>
      <c r="AC238" s="119" t="s">
        <v>56</v>
      </c>
      <c r="AD238" s="119" t="s">
        <v>305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</v>
      </c>
      <c r="AP238" s="119">
        <v>9</v>
      </c>
      <c r="AQ238" s="119">
        <v>22</v>
      </c>
      <c r="AR238" s="119">
        <v>7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21.5</v>
      </c>
      <c r="BI238" s="119">
        <v>21.3</v>
      </c>
      <c r="BJ238" s="119">
        <v>25.4</v>
      </c>
      <c r="BK238" s="119">
        <v>26.2</v>
      </c>
      <c r="BL238" s="119">
        <v>0</v>
      </c>
      <c r="BM238" s="119" t="s">
        <v>592</v>
      </c>
    </row>
    <row r="239" spans="1:65" s="119" customFormat="1" ht="11.4" x14ac:dyDescent="0.2">
      <c r="A239" s="119" t="s">
        <v>177</v>
      </c>
      <c r="B239" s="119">
        <v>21</v>
      </c>
      <c r="C239" s="119">
        <v>1</v>
      </c>
      <c r="D239" s="119">
        <v>20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4.7619999999999996</v>
      </c>
      <c r="P239" s="119">
        <v>95.24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579</v>
      </c>
      <c r="AB239" s="119" t="s">
        <v>243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1</v>
      </c>
      <c r="AP239" s="119">
        <v>3</v>
      </c>
      <c r="AQ239" s="119">
        <v>9</v>
      </c>
      <c r="AR239" s="119">
        <v>6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22.5</v>
      </c>
      <c r="BI239" s="119">
        <v>23.5</v>
      </c>
      <c r="BJ239" s="119">
        <v>27.2</v>
      </c>
      <c r="BK239" s="119">
        <v>30.4</v>
      </c>
      <c r="BL239" s="119">
        <v>0</v>
      </c>
      <c r="BM239" s="119" t="s">
        <v>591</v>
      </c>
    </row>
    <row r="240" spans="1:65" s="119" customFormat="1" ht="11.4" x14ac:dyDescent="0.2">
      <c r="A240" s="119" t="s">
        <v>177</v>
      </c>
      <c r="B240" s="119">
        <v>26</v>
      </c>
      <c r="C240" s="119">
        <v>1</v>
      </c>
      <c r="D240" s="119">
        <v>25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3.8460000000000001</v>
      </c>
      <c r="P240" s="119">
        <v>96.15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317</v>
      </c>
      <c r="AB240" s="119" t="s">
        <v>129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2</v>
      </c>
      <c r="AQ240" s="119">
        <v>10</v>
      </c>
      <c r="AR240" s="119">
        <v>12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24.2</v>
      </c>
      <c r="BI240" s="119">
        <v>25</v>
      </c>
      <c r="BJ240" s="119">
        <v>27.2</v>
      </c>
      <c r="BK240" s="119">
        <v>31.8</v>
      </c>
      <c r="BL240" s="119">
        <v>0</v>
      </c>
      <c r="BM240" s="119" t="s">
        <v>592</v>
      </c>
    </row>
    <row r="241" spans="1:65" s="119" customFormat="1" ht="11.4" x14ac:dyDescent="0.2">
      <c r="A241" s="119" t="s">
        <v>179</v>
      </c>
      <c r="B241" s="119">
        <v>10</v>
      </c>
      <c r="C241" s="119">
        <v>1</v>
      </c>
      <c r="D241" s="119">
        <v>8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10</v>
      </c>
      <c r="P241" s="119">
        <v>80</v>
      </c>
      <c r="Q241" s="119">
        <v>0</v>
      </c>
      <c r="R241" s="119">
        <v>10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103</v>
      </c>
      <c r="AB241" s="119" t="s">
        <v>289</v>
      </c>
      <c r="AC241" s="119" t="s">
        <v>56</v>
      </c>
      <c r="AD241" s="119" t="s">
        <v>319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4</v>
      </c>
      <c r="AQ241" s="119">
        <v>4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19.2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591</v>
      </c>
    </row>
    <row r="242" spans="1:65" s="119" customFormat="1" ht="11.4" x14ac:dyDescent="0.2">
      <c r="A242" s="119" t="s">
        <v>179</v>
      </c>
      <c r="B242" s="119">
        <v>24</v>
      </c>
      <c r="C242" s="119">
        <v>1</v>
      </c>
      <c r="D242" s="119">
        <v>22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4.1669999999999998</v>
      </c>
      <c r="P242" s="119">
        <v>91.67</v>
      </c>
      <c r="Q242" s="119">
        <v>0</v>
      </c>
      <c r="R242" s="119">
        <v>4.1669999999999998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242</v>
      </c>
      <c r="AB242" s="119" t="s">
        <v>256</v>
      </c>
      <c r="AC242" s="119" t="s">
        <v>56</v>
      </c>
      <c r="AD242" s="119" t="s">
        <v>59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0</v>
      </c>
      <c r="AP242" s="119">
        <v>5</v>
      </c>
      <c r="AQ242" s="119">
        <v>14</v>
      </c>
      <c r="AR242" s="119">
        <v>3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22.2</v>
      </c>
      <c r="BI242" s="119">
        <v>23.2</v>
      </c>
      <c r="BJ242" s="119">
        <v>25.3</v>
      </c>
      <c r="BK242" s="119">
        <v>32.799999999999997</v>
      </c>
      <c r="BL242" s="119">
        <v>0</v>
      </c>
      <c r="BM242" s="119" t="s">
        <v>592</v>
      </c>
    </row>
    <row r="243" spans="1:65" s="119" customFormat="1" ht="11.4" x14ac:dyDescent="0.2">
      <c r="A243" s="119" t="s">
        <v>180</v>
      </c>
      <c r="B243" s="119">
        <v>13</v>
      </c>
      <c r="C243" s="119">
        <v>1</v>
      </c>
      <c r="D243" s="119">
        <v>10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7.6920000000000002</v>
      </c>
      <c r="P243" s="119">
        <v>76.92</v>
      </c>
      <c r="Q243" s="119">
        <v>0</v>
      </c>
      <c r="R243" s="119">
        <v>15.38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645</v>
      </c>
      <c r="AB243" s="119" t="s">
        <v>144</v>
      </c>
      <c r="AC243" s="119" t="s">
        <v>56</v>
      </c>
      <c r="AD243" s="119" t="s">
        <v>399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2</v>
      </c>
      <c r="AP243" s="119">
        <v>2</v>
      </c>
      <c r="AQ243" s="119">
        <v>8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18.7</v>
      </c>
      <c r="BI243" s="119">
        <v>21.1</v>
      </c>
      <c r="BJ243" s="119">
        <v>23.7</v>
      </c>
      <c r="BK243" s="119">
        <v>24.9</v>
      </c>
      <c r="BL243" s="119">
        <v>0</v>
      </c>
      <c r="BM243" s="119" t="s">
        <v>591</v>
      </c>
    </row>
    <row r="244" spans="1:65" s="119" customFormat="1" ht="11.4" x14ac:dyDescent="0.2">
      <c r="A244" s="119" t="s">
        <v>180</v>
      </c>
      <c r="B244" s="119">
        <v>24</v>
      </c>
      <c r="C244" s="119">
        <v>0</v>
      </c>
      <c r="D244" s="119">
        <v>24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118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3</v>
      </c>
      <c r="AQ244" s="119">
        <v>9</v>
      </c>
      <c r="AR244" s="119">
        <v>10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24.5</v>
      </c>
      <c r="BI244" s="119">
        <v>24.8</v>
      </c>
      <c r="BJ244" s="119">
        <v>29.8</v>
      </c>
      <c r="BK244" s="119">
        <v>32.6</v>
      </c>
      <c r="BL244" s="119">
        <v>0</v>
      </c>
      <c r="BM244" s="119" t="s">
        <v>592</v>
      </c>
    </row>
    <row r="245" spans="1:65" s="119" customFormat="1" ht="11.4" x14ac:dyDescent="0.2">
      <c r="A245" s="119" t="s">
        <v>182</v>
      </c>
      <c r="B245" s="119">
        <v>8</v>
      </c>
      <c r="C245" s="119">
        <v>0</v>
      </c>
      <c r="D245" s="119">
        <v>7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87.5</v>
      </c>
      <c r="Q245" s="119">
        <v>0</v>
      </c>
      <c r="R245" s="119">
        <v>12.5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176</v>
      </c>
      <c r="AC245" s="119" t="s">
        <v>56</v>
      </c>
      <c r="AD245" s="119" t="s">
        <v>83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4</v>
      </c>
      <c r="AQ245" s="119">
        <v>3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18.5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591</v>
      </c>
    </row>
    <row r="246" spans="1:65" s="119" customFormat="1" ht="11.4" x14ac:dyDescent="0.2">
      <c r="A246" s="119" t="s">
        <v>182</v>
      </c>
      <c r="B246" s="119">
        <v>18</v>
      </c>
      <c r="C246" s="119">
        <v>0</v>
      </c>
      <c r="D246" s="119">
        <v>16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88.89</v>
      </c>
      <c r="Q246" s="119">
        <v>0</v>
      </c>
      <c r="R246" s="119">
        <v>11.11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275</v>
      </c>
      <c r="AC246" s="119" t="s">
        <v>56</v>
      </c>
      <c r="AD246" s="119" t="s">
        <v>68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6</v>
      </c>
      <c r="AQ246" s="119">
        <v>8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21.3</v>
      </c>
      <c r="BI246" s="119">
        <v>20.6</v>
      </c>
      <c r="BJ246" s="119">
        <v>25.7</v>
      </c>
      <c r="BK246" s="119">
        <v>26.5</v>
      </c>
      <c r="BL246" s="119">
        <v>0</v>
      </c>
      <c r="BM246" s="119" t="s">
        <v>592</v>
      </c>
    </row>
    <row r="247" spans="1:65" s="119" customFormat="1" ht="11.4" x14ac:dyDescent="0.2">
      <c r="A247" s="119" t="s">
        <v>184</v>
      </c>
      <c r="B247" s="119">
        <v>10</v>
      </c>
      <c r="C247" s="119">
        <v>0</v>
      </c>
      <c r="D247" s="119">
        <v>10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279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4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22.1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591</v>
      </c>
    </row>
    <row r="248" spans="1:65" s="119" customFormat="1" ht="11.4" x14ac:dyDescent="0.2">
      <c r="A248" s="119" t="s">
        <v>184</v>
      </c>
      <c r="B248" s="119">
        <v>27</v>
      </c>
      <c r="C248" s="119">
        <v>0</v>
      </c>
      <c r="D248" s="119">
        <v>27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174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3</v>
      </c>
      <c r="AQ248" s="119">
        <v>15</v>
      </c>
      <c r="AR248" s="119">
        <v>9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23.8</v>
      </c>
      <c r="BI248" s="119">
        <v>23.9</v>
      </c>
      <c r="BJ248" s="119">
        <v>26.6</v>
      </c>
      <c r="BK248" s="119">
        <v>28.4</v>
      </c>
      <c r="BL248" s="119">
        <v>0</v>
      </c>
      <c r="BM248" s="119" t="s">
        <v>592</v>
      </c>
    </row>
    <row r="249" spans="1:65" s="119" customFormat="1" ht="11.4" x14ac:dyDescent="0.2">
      <c r="A249" s="119" t="s">
        <v>186</v>
      </c>
      <c r="B249" s="119">
        <v>10</v>
      </c>
      <c r="C249" s="119">
        <v>0</v>
      </c>
      <c r="D249" s="119">
        <v>9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90</v>
      </c>
      <c r="Q249" s="119">
        <v>0</v>
      </c>
      <c r="R249" s="119">
        <v>10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245</v>
      </c>
      <c r="AC249" s="119" t="s">
        <v>56</v>
      </c>
      <c r="AD249" s="119" t="s">
        <v>247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4</v>
      </c>
      <c r="AQ249" s="119">
        <v>4</v>
      </c>
      <c r="AR249" s="119">
        <v>2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21.4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591</v>
      </c>
    </row>
    <row r="250" spans="1:65" s="119" customFormat="1" ht="11.4" x14ac:dyDescent="0.2">
      <c r="A250" s="119" t="s">
        <v>186</v>
      </c>
      <c r="B250" s="119">
        <v>21</v>
      </c>
      <c r="C250" s="119">
        <v>0</v>
      </c>
      <c r="D250" s="119">
        <v>20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95.24</v>
      </c>
      <c r="Q250" s="119">
        <v>0</v>
      </c>
      <c r="R250" s="119">
        <v>4.7619999999999996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294</v>
      </c>
      <c r="AC250" s="119" t="s">
        <v>56</v>
      </c>
      <c r="AD250" s="119" t="s">
        <v>621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4</v>
      </c>
      <c r="AQ250" s="119">
        <v>11</v>
      </c>
      <c r="AR250" s="119">
        <v>5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23.2</v>
      </c>
      <c r="BI250" s="119">
        <v>23.2</v>
      </c>
      <c r="BJ250" s="119">
        <v>26.7</v>
      </c>
      <c r="BK250" s="119">
        <v>30.1</v>
      </c>
      <c r="BL250" s="119">
        <v>0</v>
      </c>
      <c r="BM250" s="119" t="s">
        <v>592</v>
      </c>
    </row>
    <row r="251" spans="1:65" s="119" customFormat="1" ht="11.4" x14ac:dyDescent="0.2">
      <c r="A251" s="119" t="s">
        <v>187</v>
      </c>
      <c r="B251" s="119">
        <v>13</v>
      </c>
      <c r="C251" s="119">
        <v>0</v>
      </c>
      <c r="D251" s="119">
        <v>12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92.31</v>
      </c>
      <c r="Q251" s="119">
        <v>0</v>
      </c>
      <c r="R251" s="119">
        <v>7.6920000000000002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253</v>
      </c>
      <c r="AC251" s="119" t="s">
        <v>56</v>
      </c>
      <c r="AD251" s="119" t="s">
        <v>396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1</v>
      </c>
      <c r="AQ251" s="119">
        <v>8</v>
      </c>
      <c r="AR251" s="119">
        <v>2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21.9</v>
      </c>
      <c r="BI251" s="119">
        <v>22.4</v>
      </c>
      <c r="BJ251" s="119">
        <v>26.6</v>
      </c>
      <c r="BK251" s="119">
        <v>30</v>
      </c>
      <c r="BL251" s="119">
        <v>0</v>
      </c>
      <c r="BM251" s="119" t="s">
        <v>591</v>
      </c>
    </row>
    <row r="252" spans="1:65" s="119" customFormat="1" ht="11.4" x14ac:dyDescent="0.2">
      <c r="A252" s="119" t="s">
        <v>187</v>
      </c>
      <c r="B252" s="119">
        <v>14</v>
      </c>
      <c r="C252" s="119">
        <v>2</v>
      </c>
      <c r="D252" s="119">
        <v>11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14.29</v>
      </c>
      <c r="P252" s="119">
        <v>78.569999999999993</v>
      </c>
      <c r="Q252" s="119">
        <v>0</v>
      </c>
      <c r="R252" s="119">
        <v>7.1429999999999998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272</v>
      </c>
      <c r="AB252" s="119" t="s">
        <v>240</v>
      </c>
      <c r="AC252" s="119" t="s">
        <v>56</v>
      </c>
      <c r="AD252" s="119" t="s">
        <v>309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3</v>
      </c>
      <c r="AQ252" s="119">
        <v>4</v>
      </c>
      <c r="AR252" s="119">
        <v>6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24.6</v>
      </c>
      <c r="BI252" s="119">
        <v>25.5</v>
      </c>
      <c r="BJ252" s="119">
        <v>29.3</v>
      </c>
      <c r="BK252" s="119">
        <v>34.200000000000003</v>
      </c>
      <c r="BL252" s="119">
        <v>0</v>
      </c>
      <c r="BM252" s="119" t="s">
        <v>592</v>
      </c>
    </row>
    <row r="253" spans="1:65" s="119" customFormat="1" ht="11.4" x14ac:dyDescent="0.2">
      <c r="A253" s="119" t="s">
        <v>189</v>
      </c>
      <c r="B253" s="119">
        <v>14</v>
      </c>
      <c r="C253" s="119">
        <v>0</v>
      </c>
      <c r="D253" s="119">
        <v>12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85.71</v>
      </c>
      <c r="Q253" s="119">
        <v>0</v>
      </c>
      <c r="R253" s="119">
        <v>14.29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310</v>
      </c>
      <c r="AC253" s="119" t="s">
        <v>56</v>
      </c>
      <c r="AD253" s="119" t="s">
        <v>316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2</v>
      </c>
      <c r="AP253" s="119">
        <v>4</v>
      </c>
      <c r="AQ253" s="119">
        <v>4</v>
      </c>
      <c r="AR253" s="119">
        <v>4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20.7</v>
      </c>
      <c r="BI253" s="119">
        <v>21.5</v>
      </c>
      <c r="BJ253" s="119">
        <v>27.1</v>
      </c>
      <c r="BK253" s="119">
        <v>27.9</v>
      </c>
      <c r="BL253" s="119">
        <v>0</v>
      </c>
      <c r="BM253" s="119" t="s">
        <v>591</v>
      </c>
    </row>
    <row r="254" spans="1:65" s="119" customFormat="1" ht="11.4" x14ac:dyDescent="0.2">
      <c r="A254" s="119" t="s">
        <v>189</v>
      </c>
      <c r="B254" s="119">
        <v>21</v>
      </c>
      <c r="C254" s="119">
        <v>0</v>
      </c>
      <c r="D254" s="119">
        <v>21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253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4</v>
      </c>
      <c r="AQ254" s="119">
        <v>13</v>
      </c>
      <c r="AR254" s="119">
        <v>3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22.8</v>
      </c>
      <c r="BI254" s="119">
        <v>22.9</v>
      </c>
      <c r="BJ254" s="119">
        <v>25.9</v>
      </c>
      <c r="BK254" s="119">
        <v>31.8</v>
      </c>
      <c r="BL254" s="119">
        <v>0</v>
      </c>
      <c r="BM254" s="119" t="s">
        <v>592</v>
      </c>
    </row>
    <row r="255" spans="1:65" s="119" customFormat="1" ht="11.4" x14ac:dyDescent="0.2">
      <c r="A255" s="119" t="s">
        <v>190</v>
      </c>
      <c r="B255" s="119">
        <v>18</v>
      </c>
      <c r="C255" s="119">
        <v>2</v>
      </c>
      <c r="D255" s="119">
        <v>16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11.11</v>
      </c>
      <c r="P255" s="119">
        <v>88.89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393</v>
      </c>
      <c r="AB255" s="119" t="s">
        <v>59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0</v>
      </c>
      <c r="AP255" s="119">
        <v>7</v>
      </c>
      <c r="AQ255" s="119">
        <v>9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20.3</v>
      </c>
      <c r="BI255" s="119">
        <v>20.9</v>
      </c>
      <c r="BJ255" s="119">
        <v>23.4</v>
      </c>
      <c r="BK255" s="119">
        <v>29.8</v>
      </c>
      <c r="BL255" s="119">
        <v>0</v>
      </c>
      <c r="BM255" s="119" t="s">
        <v>591</v>
      </c>
    </row>
    <row r="256" spans="1:65" s="119" customFormat="1" ht="11.4" x14ac:dyDescent="0.2">
      <c r="A256" s="119" t="s">
        <v>190</v>
      </c>
      <c r="B256" s="119">
        <v>28</v>
      </c>
      <c r="C256" s="119">
        <v>2</v>
      </c>
      <c r="D256" s="119">
        <v>23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7.1429999999999998</v>
      </c>
      <c r="P256" s="119">
        <v>82.14</v>
      </c>
      <c r="Q256" s="119">
        <v>0</v>
      </c>
      <c r="R256" s="119">
        <v>10.71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147</v>
      </c>
      <c r="AB256" s="119" t="s">
        <v>245</v>
      </c>
      <c r="AC256" s="119" t="s">
        <v>56</v>
      </c>
      <c r="AD256" s="119" t="s">
        <v>271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11</v>
      </c>
      <c r="AQ256" s="119">
        <v>9</v>
      </c>
      <c r="AR256" s="119">
        <v>6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21.7</v>
      </c>
      <c r="BI256" s="119">
        <v>21.7</v>
      </c>
      <c r="BJ256" s="119">
        <v>26.6</v>
      </c>
      <c r="BK256" s="119">
        <v>29.1</v>
      </c>
      <c r="BL256" s="119">
        <v>0</v>
      </c>
      <c r="BM256" s="119" t="s">
        <v>592</v>
      </c>
    </row>
    <row r="257" spans="1:65" s="119" customFormat="1" ht="11.4" x14ac:dyDescent="0.2">
      <c r="A257" s="119" t="s">
        <v>193</v>
      </c>
      <c r="B257" s="119">
        <v>21</v>
      </c>
      <c r="C257" s="119">
        <v>0</v>
      </c>
      <c r="D257" s="119">
        <v>19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90.48</v>
      </c>
      <c r="Q257" s="119">
        <v>0</v>
      </c>
      <c r="R257" s="119">
        <v>9.5239999999999991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310</v>
      </c>
      <c r="AC257" s="119" t="s">
        <v>56</v>
      </c>
      <c r="AD257" s="119" t="s">
        <v>269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6</v>
      </c>
      <c r="AQ257" s="119">
        <v>11</v>
      </c>
      <c r="AR257" s="119">
        <v>3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21.1</v>
      </c>
      <c r="BI257" s="119">
        <v>21.3</v>
      </c>
      <c r="BJ257" s="119">
        <v>25</v>
      </c>
      <c r="BK257" s="119">
        <v>27.1</v>
      </c>
      <c r="BL257" s="119">
        <v>0</v>
      </c>
      <c r="BM257" s="119" t="s">
        <v>591</v>
      </c>
    </row>
    <row r="258" spans="1:65" s="119" customFormat="1" ht="11.4" x14ac:dyDescent="0.2">
      <c r="A258" s="119" t="s">
        <v>193</v>
      </c>
      <c r="B258" s="119">
        <v>34</v>
      </c>
      <c r="C258" s="119">
        <v>2</v>
      </c>
      <c r="D258" s="119">
        <v>31</v>
      </c>
      <c r="E258" s="119">
        <v>0</v>
      </c>
      <c r="F258" s="119">
        <v>0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5.8819999999999997</v>
      </c>
      <c r="P258" s="119">
        <v>91.18</v>
      </c>
      <c r="Q258" s="119">
        <v>0</v>
      </c>
      <c r="R258" s="119">
        <v>0</v>
      </c>
      <c r="S258" s="119">
        <v>2.9409999999999998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323</v>
      </c>
      <c r="AB258" s="119" t="s">
        <v>217</v>
      </c>
      <c r="AC258" s="119" t="s">
        <v>56</v>
      </c>
      <c r="AD258" s="119" t="s">
        <v>56</v>
      </c>
      <c r="AE258" s="119" t="s">
        <v>158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4</v>
      </c>
      <c r="AP258" s="119">
        <v>7</v>
      </c>
      <c r="AQ258" s="119">
        <v>10</v>
      </c>
      <c r="AR258" s="119">
        <v>12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22.3</v>
      </c>
      <c r="BI258" s="119">
        <v>23</v>
      </c>
      <c r="BJ258" s="119">
        <v>27</v>
      </c>
      <c r="BK258" s="119">
        <v>30.2</v>
      </c>
      <c r="BL258" s="119">
        <v>0</v>
      </c>
      <c r="BM258" s="119" t="s">
        <v>592</v>
      </c>
    </row>
    <row r="259" spans="1:65" s="119" customFormat="1" ht="11.4" x14ac:dyDescent="0.2">
      <c r="A259" s="119" t="s">
        <v>194</v>
      </c>
      <c r="B259" s="119">
        <v>23</v>
      </c>
      <c r="C259" s="119">
        <v>0</v>
      </c>
      <c r="D259" s="119">
        <v>22</v>
      </c>
      <c r="E259" s="119">
        <v>0</v>
      </c>
      <c r="F259" s="119">
        <v>0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95.65</v>
      </c>
      <c r="Q259" s="119">
        <v>0</v>
      </c>
      <c r="R259" s="119">
        <v>0</v>
      </c>
      <c r="S259" s="119">
        <v>4.3479999999999999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243</v>
      </c>
      <c r="AC259" s="119" t="s">
        <v>56</v>
      </c>
      <c r="AD259" s="119" t="s">
        <v>56</v>
      </c>
      <c r="AE259" s="119" t="s">
        <v>269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5</v>
      </c>
      <c r="AQ259" s="119">
        <v>11</v>
      </c>
      <c r="AR259" s="119">
        <v>6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22.9</v>
      </c>
      <c r="BI259" s="119">
        <v>22.5</v>
      </c>
      <c r="BJ259" s="119">
        <v>26.6</v>
      </c>
      <c r="BK259" s="119">
        <v>33.4</v>
      </c>
      <c r="BL259" s="119">
        <v>0</v>
      </c>
      <c r="BM259" s="119" t="s">
        <v>591</v>
      </c>
    </row>
    <row r="260" spans="1:65" s="119" customFormat="1" ht="11.4" x14ac:dyDescent="0.2">
      <c r="A260" s="119" t="s">
        <v>194</v>
      </c>
      <c r="B260" s="119">
        <v>43</v>
      </c>
      <c r="C260" s="119">
        <v>1</v>
      </c>
      <c r="D260" s="119">
        <v>38</v>
      </c>
      <c r="E260" s="119">
        <v>0</v>
      </c>
      <c r="F260" s="119">
        <v>3</v>
      </c>
      <c r="G260" s="119">
        <v>1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2.3260000000000001</v>
      </c>
      <c r="P260" s="119">
        <v>88.37</v>
      </c>
      <c r="Q260" s="119">
        <v>0</v>
      </c>
      <c r="R260" s="119">
        <v>6.9770000000000003</v>
      </c>
      <c r="S260" s="119">
        <v>2.3260000000000001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242</v>
      </c>
      <c r="AB260" s="119" t="s">
        <v>210</v>
      </c>
      <c r="AC260" s="119" t="s">
        <v>56</v>
      </c>
      <c r="AD260" s="119" t="s">
        <v>155</v>
      </c>
      <c r="AE260" s="119" t="s">
        <v>59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6</v>
      </c>
      <c r="AQ260" s="119">
        <v>24</v>
      </c>
      <c r="AR260" s="119">
        <v>10</v>
      </c>
      <c r="AS260" s="119">
        <v>2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23.6</v>
      </c>
      <c r="BI260" s="119">
        <v>22.9</v>
      </c>
      <c r="BJ260" s="119">
        <v>26.8</v>
      </c>
      <c r="BK260" s="119">
        <v>32.1</v>
      </c>
      <c r="BL260" s="119">
        <v>0</v>
      </c>
      <c r="BM260" s="119" t="s">
        <v>592</v>
      </c>
    </row>
    <row r="261" spans="1:65" s="119" customFormat="1" ht="11.4" x14ac:dyDescent="0.2">
      <c r="A261" s="119" t="s">
        <v>198</v>
      </c>
      <c r="B261" s="119">
        <v>11</v>
      </c>
      <c r="C261" s="119">
        <v>1</v>
      </c>
      <c r="D261" s="119">
        <v>9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9.0909999999999993</v>
      </c>
      <c r="P261" s="119">
        <v>81.819999999999993</v>
      </c>
      <c r="Q261" s="119">
        <v>0</v>
      </c>
      <c r="R261" s="119">
        <v>9.0909999999999993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646</v>
      </c>
      <c r="AB261" s="119" t="s">
        <v>217</v>
      </c>
      <c r="AC261" s="119" t="s">
        <v>56</v>
      </c>
      <c r="AD261" s="119" t="s">
        <v>269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0</v>
      </c>
      <c r="AP261" s="119">
        <v>2</v>
      </c>
      <c r="AQ261" s="119">
        <v>5</v>
      </c>
      <c r="AR261" s="119">
        <v>3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21.1</v>
      </c>
      <c r="BI261" s="119">
        <v>21.4</v>
      </c>
      <c r="BJ261" s="119">
        <v>26.1</v>
      </c>
      <c r="BK261" s="119">
        <v>28.3</v>
      </c>
      <c r="BL261" s="119">
        <v>0</v>
      </c>
      <c r="BM261" s="119" t="s">
        <v>591</v>
      </c>
    </row>
    <row r="262" spans="1:65" s="119" customFormat="1" ht="11.4" x14ac:dyDescent="0.2">
      <c r="A262" s="119" t="s">
        <v>198</v>
      </c>
      <c r="B262" s="119">
        <v>23</v>
      </c>
      <c r="C262" s="119">
        <v>0</v>
      </c>
      <c r="D262" s="119">
        <v>23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276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2</v>
      </c>
      <c r="AQ262" s="119">
        <v>11</v>
      </c>
      <c r="AR262" s="119">
        <v>8</v>
      </c>
      <c r="AS262" s="119">
        <v>2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24.9</v>
      </c>
      <c r="BI262" s="119">
        <v>24.6</v>
      </c>
      <c r="BJ262" s="119">
        <v>29.5</v>
      </c>
      <c r="BK262" s="119">
        <v>31.6</v>
      </c>
      <c r="BL262" s="119">
        <v>0</v>
      </c>
      <c r="BM262" s="119" t="s">
        <v>592</v>
      </c>
    </row>
    <row r="263" spans="1:65" s="119" customFormat="1" ht="11.4" x14ac:dyDescent="0.2">
      <c r="A263" s="119" t="s">
        <v>199</v>
      </c>
      <c r="B263" s="119">
        <v>9</v>
      </c>
      <c r="C263" s="119">
        <v>0</v>
      </c>
      <c r="D263" s="119">
        <v>8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88.89</v>
      </c>
      <c r="Q263" s="119">
        <v>0</v>
      </c>
      <c r="R263" s="119">
        <v>11.11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232</v>
      </c>
      <c r="AC263" s="119" t="s">
        <v>56</v>
      </c>
      <c r="AD263" s="119" t="s">
        <v>317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</v>
      </c>
      <c r="AQ263" s="119">
        <v>8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591</v>
      </c>
    </row>
    <row r="264" spans="1:65" s="119" customFormat="1" ht="11.4" x14ac:dyDescent="0.2">
      <c r="A264" s="119" t="s">
        <v>199</v>
      </c>
      <c r="B264" s="119">
        <v>19</v>
      </c>
      <c r="C264" s="119">
        <v>1</v>
      </c>
      <c r="D264" s="119">
        <v>17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5.2629999999999999</v>
      </c>
      <c r="P264" s="119">
        <v>89.47</v>
      </c>
      <c r="Q264" s="119">
        <v>0</v>
      </c>
      <c r="R264" s="119">
        <v>5.2629999999999999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83</v>
      </c>
      <c r="AB264" s="119" t="s">
        <v>63</v>
      </c>
      <c r="AC264" s="119" t="s">
        <v>56</v>
      </c>
      <c r="AD264" s="119" t="s">
        <v>178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3</v>
      </c>
      <c r="AQ264" s="119">
        <v>8</v>
      </c>
      <c r="AR264" s="119">
        <v>6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24.1</v>
      </c>
      <c r="BI264" s="119">
        <v>23.5</v>
      </c>
      <c r="BJ264" s="119">
        <v>29.2</v>
      </c>
      <c r="BK264" s="119">
        <v>31.1</v>
      </c>
      <c r="BL264" s="119">
        <v>0</v>
      </c>
      <c r="BM264" s="119" t="s">
        <v>592</v>
      </c>
    </row>
    <row r="265" spans="1:65" s="119" customFormat="1" ht="11.4" x14ac:dyDescent="0.2">
      <c r="A265" s="119" t="s">
        <v>201</v>
      </c>
      <c r="B265" s="119">
        <v>10</v>
      </c>
      <c r="C265" s="119">
        <v>1</v>
      </c>
      <c r="D265" s="119">
        <v>9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10</v>
      </c>
      <c r="P265" s="119">
        <v>90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283</v>
      </c>
      <c r="AB265" s="119" t="s">
        <v>68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2</v>
      </c>
      <c r="AQ265" s="119">
        <v>7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22.3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591</v>
      </c>
    </row>
    <row r="266" spans="1:65" s="119" customFormat="1" ht="11.4" x14ac:dyDescent="0.2">
      <c r="A266" s="119" t="s">
        <v>201</v>
      </c>
      <c r="B266" s="119">
        <v>18</v>
      </c>
      <c r="C266" s="119">
        <v>0</v>
      </c>
      <c r="D266" s="119">
        <v>18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175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10</v>
      </c>
      <c r="AR266" s="119">
        <v>6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25.5</v>
      </c>
      <c r="BI266" s="119">
        <v>24.9</v>
      </c>
      <c r="BJ266" s="119">
        <v>27.6</v>
      </c>
      <c r="BK266" s="119">
        <v>31.5</v>
      </c>
      <c r="BL266" s="119">
        <v>0</v>
      </c>
      <c r="BM266" s="119" t="s">
        <v>592</v>
      </c>
    </row>
    <row r="267" spans="1:65" s="119" customFormat="1" ht="11.4" x14ac:dyDescent="0.2">
      <c r="A267" s="119" t="s">
        <v>202</v>
      </c>
      <c r="B267" s="119">
        <v>7</v>
      </c>
      <c r="C267" s="119">
        <v>0</v>
      </c>
      <c r="D267" s="119">
        <v>7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72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5</v>
      </c>
      <c r="AR267" s="119">
        <v>2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23.7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591</v>
      </c>
    </row>
    <row r="268" spans="1:65" s="119" customFormat="1" ht="11.4" x14ac:dyDescent="0.2">
      <c r="A268" s="119" t="s">
        <v>202</v>
      </c>
      <c r="B268" s="119">
        <v>14</v>
      </c>
      <c r="C268" s="119">
        <v>0</v>
      </c>
      <c r="D268" s="119">
        <v>13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92.86</v>
      </c>
      <c r="Q268" s="119">
        <v>0</v>
      </c>
      <c r="R268" s="119">
        <v>7.1429999999999998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294</v>
      </c>
      <c r="AC268" s="119" t="s">
        <v>56</v>
      </c>
      <c r="AD268" s="119" t="s">
        <v>59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5</v>
      </c>
      <c r="AQ268" s="119">
        <v>6</v>
      </c>
      <c r="AR268" s="119">
        <v>1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22.8</v>
      </c>
      <c r="BI268" s="119">
        <v>21.9</v>
      </c>
      <c r="BJ268" s="119">
        <v>29.3</v>
      </c>
      <c r="BK268" s="119">
        <v>33</v>
      </c>
      <c r="BL268" s="119">
        <v>0</v>
      </c>
      <c r="BM268" s="119" t="s">
        <v>592</v>
      </c>
    </row>
    <row r="269" spans="1:65" s="119" customFormat="1" ht="11.4" x14ac:dyDescent="0.2">
      <c r="A269" s="119" t="s">
        <v>204</v>
      </c>
      <c r="B269" s="119">
        <v>7</v>
      </c>
      <c r="C269" s="119">
        <v>0</v>
      </c>
      <c r="D269" s="119">
        <v>7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242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3</v>
      </c>
      <c r="AQ269" s="119">
        <v>1</v>
      </c>
      <c r="AR269" s="119">
        <v>2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24.2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591</v>
      </c>
    </row>
    <row r="270" spans="1:65" s="119" customFormat="1" ht="11.4" x14ac:dyDescent="0.2">
      <c r="A270" s="119" t="s">
        <v>204</v>
      </c>
      <c r="B270" s="119">
        <v>14</v>
      </c>
      <c r="C270" s="119">
        <v>0</v>
      </c>
      <c r="D270" s="119">
        <v>14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63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1</v>
      </c>
      <c r="AQ270" s="119">
        <v>5</v>
      </c>
      <c r="AR270" s="119">
        <v>6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24.1</v>
      </c>
      <c r="BI270" s="119">
        <v>24.5</v>
      </c>
      <c r="BJ270" s="119">
        <v>29.5</v>
      </c>
      <c r="BK270" s="119">
        <v>34.5</v>
      </c>
      <c r="BL270" s="119">
        <v>0</v>
      </c>
      <c r="BM270" s="119" t="s">
        <v>592</v>
      </c>
    </row>
    <row r="271" spans="1:65" s="119" customFormat="1" ht="11.4" x14ac:dyDescent="0.2">
      <c r="A271" s="119" t="s">
        <v>205</v>
      </c>
      <c r="B271" s="119">
        <v>6</v>
      </c>
      <c r="C271" s="119">
        <v>0</v>
      </c>
      <c r="D271" s="119">
        <v>6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217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</v>
      </c>
      <c r="AQ271" s="119">
        <v>4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591</v>
      </c>
    </row>
    <row r="272" spans="1:65" s="119" customFormat="1" ht="11.4" x14ac:dyDescent="0.2">
      <c r="A272" s="119" t="s">
        <v>205</v>
      </c>
      <c r="B272" s="119">
        <v>16</v>
      </c>
      <c r="C272" s="119">
        <v>0</v>
      </c>
      <c r="D272" s="119">
        <v>16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195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7</v>
      </c>
      <c r="AR272" s="119">
        <v>7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25.4</v>
      </c>
      <c r="BI272" s="119">
        <v>25.1</v>
      </c>
      <c r="BJ272" s="119">
        <v>28.8</v>
      </c>
      <c r="BK272" s="119">
        <v>32</v>
      </c>
      <c r="BL272" s="119">
        <v>0</v>
      </c>
      <c r="BM272" s="119" t="s">
        <v>592</v>
      </c>
    </row>
    <row r="273" spans="1:65" s="119" customFormat="1" ht="11.4" x14ac:dyDescent="0.2">
      <c r="A273" s="119" t="s">
        <v>206</v>
      </c>
      <c r="B273" s="119">
        <v>6</v>
      </c>
      <c r="C273" s="119">
        <v>0</v>
      </c>
      <c r="D273" s="119">
        <v>6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63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5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24.1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591</v>
      </c>
    </row>
    <row r="274" spans="1:65" s="119" customFormat="1" ht="11.4" x14ac:dyDescent="0.2">
      <c r="A274" s="119" t="s">
        <v>206</v>
      </c>
      <c r="B274" s="119">
        <v>11</v>
      </c>
      <c r="C274" s="119">
        <v>0</v>
      </c>
      <c r="D274" s="119">
        <v>11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188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2</v>
      </c>
      <c r="AR274" s="119">
        <v>7</v>
      </c>
      <c r="AS274" s="119">
        <v>1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27.3</v>
      </c>
      <c r="BI274" s="119">
        <v>26.1</v>
      </c>
      <c r="BJ274" s="119">
        <v>32.9</v>
      </c>
      <c r="BK274" s="119">
        <v>38.299999999999997</v>
      </c>
      <c r="BL274" s="119">
        <v>1</v>
      </c>
      <c r="BM274" s="119" t="s">
        <v>592</v>
      </c>
    </row>
    <row r="275" spans="1:65" s="119" customFormat="1" ht="11.4" x14ac:dyDescent="0.2">
      <c r="A275" s="119" t="s">
        <v>209</v>
      </c>
      <c r="B275" s="119">
        <v>4</v>
      </c>
      <c r="C275" s="119">
        <v>0</v>
      </c>
      <c r="D275" s="119">
        <v>4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3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21.3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591</v>
      </c>
    </row>
    <row r="276" spans="1:65" s="119" customFormat="1" ht="11.4" x14ac:dyDescent="0.2">
      <c r="A276" s="119" t="s">
        <v>209</v>
      </c>
      <c r="B276" s="119">
        <v>8</v>
      </c>
      <c r="C276" s="119">
        <v>0</v>
      </c>
      <c r="D276" s="119">
        <v>8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240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3</v>
      </c>
      <c r="AR276" s="119">
        <v>4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24.6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592</v>
      </c>
    </row>
    <row r="277" spans="1:65" s="119" customFormat="1" ht="11.4" x14ac:dyDescent="0.2">
      <c r="A277" s="119" t="s">
        <v>211</v>
      </c>
      <c r="B277" s="119">
        <v>5</v>
      </c>
      <c r="C277" s="119">
        <v>0</v>
      </c>
      <c r="D277" s="119">
        <v>5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68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</v>
      </c>
      <c r="AQ277" s="119">
        <v>3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22.6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591</v>
      </c>
    </row>
    <row r="278" spans="1:65" s="119" customFormat="1" ht="11.4" x14ac:dyDescent="0.2">
      <c r="A278" s="119" t="s">
        <v>211</v>
      </c>
      <c r="B278" s="119">
        <v>7</v>
      </c>
      <c r="C278" s="119">
        <v>0</v>
      </c>
      <c r="D278" s="119">
        <v>7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256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3</v>
      </c>
      <c r="AR278" s="119">
        <v>2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22.2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592</v>
      </c>
    </row>
    <row r="279" spans="1:65" s="119" customFormat="1" ht="11.4" x14ac:dyDescent="0.2">
      <c r="A279" s="119" t="s">
        <v>213</v>
      </c>
      <c r="B279" s="119">
        <v>4</v>
      </c>
      <c r="C279" s="119">
        <v>0</v>
      </c>
      <c r="D279" s="119">
        <v>4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259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3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23.3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591</v>
      </c>
    </row>
    <row r="280" spans="1:65" s="119" customFormat="1" ht="11.4" x14ac:dyDescent="0.2">
      <c r="A280" s="119" t="s">
        <v>213</v>
      </c>
      <c r="B280" s="119">
        <v>8</v>
      </c>
      <c r="C280" s="119">
        <v>0</v>
      </c>
      <c r="D280" s="119">
        <v>8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72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0</v>
      </c>
      <c r="AQ280" s="119">
        <v>4</v>
      </c>
      <c r="AR280" s="119">
        <v>3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23.7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592</v>
      </c>
    </row>
    <row r="281" spans="1:65" s="119" customFormat="1" ht="11.4" x14ac:dyDescent="0.2">
      <c r="A281" s="119" t="s">
        <v>215</v>
      </c>
      <c r="B281" s="119">
        <v>4</v>
      </c>
      <c r="C281" s="119">
        <v>0</v>
      </c>
      <c r="D281" s="119">
        <v>3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75</v>
      </c>
      <c r="Q281" s="119">
        <v>0</v>
      </c>
      <c r="R281" s="119">
        <v>25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308</v>
      </c>
      <c r="AC281" s="119" t="s">
        <v>56</v>
      </c>
      <c r="AD281" s="119" t="s">
        <v>311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3</v>
      </c>
      <c r="AQ281" s="119">
        <v>0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591</v>
      </c>
    </row>
    <row r="282" spans="1:65" s="119" customFormat="1" ht="11.4" x14ac:dyDescent="0.2">
      <c r="A282" s="119" t="s">
        <v>215</v>
      </c>
      <c r="B282" s="119">
        <v>9</v>
      </c>
      <c r="C282" s="119">
        <v>1</v>
      </c>
      <c r="D282" s="119">
        <v>8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11.11</v>
      </c>
      <c r="P282" s="119">
        <v>88.89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94</v>
      </c>
      <c r="AB282" s="119" t="s">
        <v>138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5</v>
      </c>
      <c r="AR282" s="119">
        <v>2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25.6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592</v>
      </c>
    </row>
    <row r="283" spans="1:65" s="119" customFormat="1" ht="11.4" x14ac:dyDescent="0.2">
      <c r="A283" s="119" t="s">
        <v>216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259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23.3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591</v>
      </c>
    </row>
    <row r="284" spans="1:65" s="119" customFormat="1" ht="11.4" x14ac:dyDescent="0.2">
      <c r="A284" s="119" t="s">
        <v>216</v>
      </c>
      <c r="B284" s="119">
        <v>6</v>
      </c>
      <c r="C284" s="119">
        <v>0</v>
      </c>
      <c r="D284" s="119">
        <v>5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83.33</v>
      </c>
      <c r="Q284" s="119">
        <v>0</v>
      </c>
      <c r="R284" s="119">
        <v>16.670000000000002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256</v>
      </c>
      <c r="AC284" s="119" t="s">
        <v>56</v>
      </c>
      <c r="AD284" s="119" t="s">
        <v>254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3</v>
      </c>
      <c r="AQ284" s="119">
        <v>1</v>
      </c>
      <c r="AR284" s="119">
        <v>2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21.7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592</v>
      </c>
    </row>
    <row r="285" spans="1:65" s="119" customFormat="1" ht="11.4" x14ac:dyDescent="0.2">
      <c r="A285" s="119" t="s">
        <v>218</v>
      </c>
      <c r="B285" s="119">
        <v>1</v>
      </c>
      <c r="C285" s="119">
        <v>0</v>
      </c>
      <c r="D285" s="119">
        <v>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161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591</v>
      </c>
    </row>
    <row r="286" spans="1:65" s="119" customFormat="1" ht="11.4" x14ac:dyDescent="0.2">
      <c r="A286" s="119" t="s">
        <v>218</v>
      </c>
      <c r="B286" s="119">
        <v>8</v>
      </c>
      <c r="C286" s="119">
        <v>1</v>
      </c>
      <c r="D286" s="119">
        <v>7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12.5</v>
      </c>
      <c r="P286" s="119">
        <v>87.5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132</v>
      </c>
      <c r="AB286" s="119" t="s">
        <v>94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3</v>
      </c>
      <c r="AR286" s="119">
        <v>4</v>
      </c>
      <c r="AS286" s="119">
        <v>0</v>
      </c>
      <c r="AT286" s="119">
        <v>0</v>
      </c>
      <c r="AU286" s="119">
        <v>1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27.1</v>
      </c>
      <c r="BI286" s="119" t="s">
        <v>55</v>
      </c>
      <c r="BJ286" s="119" t="s">
        <v>55</v>
      </c>
      <c r="BK286" s="119" t="s">
        <v>55</v>
      </c>
      <c r="BL286" s="119">
        <v>1</v>
      </c>
      <c r="BM286" s="119" t="s">
        <v>592</v>
      </c>
    </row>
    <row r="287" spans="1:65" s="119" customFormat="1" ht="11.4" x14ac:dyDescent="0.2">
      <c r="A287" s="119" t="s">
        <v>221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269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15.8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591</v>
      </c>
    </row>
    <row r="288" spans="1:65" s="119" customFormat="1" ht="11.4" x14ac:dyDescent="0.2">
      <c r="A288" s="119" t="s">
        <v>221</v>
      </c>
      <c r="B288" s="119">
        <v>2</v>
      </c>
      <c r="C288" s="119">
        <v>0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192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19.399999999999999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592</v>
      </c>
    </row>
    <row r="289" spans="1:65" s="119" customFormat="1" ht="11.4" x14ac:dyDescent="0.2">
      <c r="A289" s="119" t="s">
        <v>222</v>
      </c>
      <c r="B289" s="119">
        <v>6</v>
      </c>
      <c r="C289" s="119">
        <v>0</v>
      </c>
      <c r="D289" s="119">
        <v>6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4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591</v>
      </c>
    </row>
    <row r="290" spans="1:65" s="119" customFormat="1" ht="11.4" x14ac:dyDescent="0.2">
      <c r="A290" s="119" t="s">
        <v>222</v>
      </c>
      <c r="B290" s="119">
        <v>4</v>
      </c>
      <c r="C290" s="119">
        <v>0</v>
      </c>
      <c r="D290" s="119">
        <v>4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141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3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25.8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592</v>
      </c>
    </row>
    <row r="291" spans="1:65" s="119" customFormat="1" ht="11.4" x14ac:dyDescent="0.2">
      <c r="A291" s="119" t="s">
        <v>224</v>
      </c>
      <c r="B291" s="119">
        <v>2</v>
      </c>
      <c r="C291" s="119">
        <v>0</v>
      </c>
      <c r="D291" s="119">
        <v>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295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1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19.600000000000001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591</v>
      </c>
    </row>
    <row r="292" spans="1:65" s="119" customFormat="1" ht="11.4" x14ac:dyDescent="0.2">
      <c r="A292" s="119" t="s">
        <v>224</v>
      </c>
      <c r="B292" s="119">
        <v>5</v>
      </c>
      <c r="C292" s="119">
        <v>0</v>
      </c>
      <c r="D292" s="119">
        <v>5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240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1</v>
      </c>
      <c r="AR292" s="119">
        <v>3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24.6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592</v>
      </c>
    </row>
    <row r="293" spans="1:65" s="119" customFormat="1" ht="11.4" x14ac:dyDescent="0.2">
      <c r="A293" s="119" t="s">
        <v>225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284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591</v>
      </c>
    </row>
    <row r="294" spans="1:65" s="119" customFormat="1" ht="11.4" x14ac:dyDescent="0.2">
      <c r="A294" s="119" t="s">
        <v>225</v>
      </c>
      <c r="B294" s="119">
        <v>5</v>
      </c>
      <c r="C294" s="119">
        <v>0</v>
      </c>
      <c r="D294" s="119">
        <v>5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147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1</v>
      </c>
      <c r="AR294" s="119">
        <v>3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23.6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592</v>
      </c>
    </row>
    <row r="295" spans="1:65" s="119" customFormat="1" ht="11.4" x14ac:dyDescent="0.2">
      <c r="A295" s="119" t="s">
        <v>226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591</v>
      </c>
    </row>
    <row r="296" spans="1:65" s="119" customFormat="1" ht="11.4" x14ac:dyDescent="0.2">
      <c r="A296" s="119" t="s">
        <v>226</v>
      </c>
      <c r="B296" s="119">
        <v>8</v>
      </c>
      <c r="C296" s="119">
        <v>0</v>
      </c>
      <c r="D296" s="119">
        <v>8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85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2</v>
      </c>
      <c r="AR296" s="119">
        <v>2</v>
      </c>
      <c r="AS296" s="119">
        <v>3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27.1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592</v>
      </c>
    </row>
    <row r="297" spans="1:65" s="119" customFormat="1" ht="11.4" x14ac:dyDescent="0.2">
      <c r="A297" s="119" t="s">
        <v>227</v>
      </c>
      <c r="B297" s="119">
        <v>5</v>
      </c>
      <c r="C297" s="119">
        <v>0</v>
      </c>
      <c r="D297" s="119">
        <v>5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200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1</v>
      </c>
      <c r="AR297" s="119">
        <v>3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591</v>
      </c>
    </row>
    <row r="298" spans="1:65" s="119" customFormat="1" ht="11.4" x14ac:dyDescent="0.2">
      <c r="A298" s="119" t="s">
        <v>227</v>
      </c>
      <c r="B298" s="119">
        <v>6</v>
      </c>
      <c r="C298" s="119">
        <v>0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72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2</v>
      </c>
      <c r="AR298" s="119">
        <v>3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23.7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592</v>
      </c>
    </row>
    <row r="299" spans="1:65" s="119" customFormat="1" ht="11.4" x14ac:dyDescent="0.2">
      <c r="A299" s="119" t="s">
        <v>228</v>
      </c>
      <c r="B299" s="119">
        <v>4</v>
      </c>
      <c r="C299" s="119">
        <v>0</v>
      </c>
      <c r="D299" s="119">
        <v>4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284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20.3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591</v>
      </c>
    </row>
    <row r="300" spans="1:65" s="119" customFormat="1" ht="11.4" x14ac:dyDescent="0.2">
      <c r="A300" s="119" t="s">
        <v>228</v>
      </c>
      <c r="B300" s="119">
        <v>8</v>
      </c>
      <c r="C300" s="119">
        <v>0</v>
      </c>
      <c r="D300" s="119">
        <v>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248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4</v>
      </c>
      <c r="AR300" s="119">
        <v>2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592</v>
      </c>
    </row>
    <row r="301" spans="1:65" s="119" customFormat="1" ht="11.4" x14ac:dyDescent="0.2">
      <c r="A301" s="119" t="s">
        <v>229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591</v>
      </c>
    </row>
    <row r="302" spans="1:65" s="119" customFormat="1" ht="11.4" x14ac:dyDescent="0.2">
      <c r="A302" s="119" t="s">
        <v>229</v>
      </c>
      <c r="B302" s="119">
        <v>6</v>
      </c>
      <c r="C302" s="119">
        <v>0</v>
      </c>
      <c r="D302" s="119">
        <v>6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132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2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592</v>
      </c>
    </row>
    <row r="303" spans="1:65" s="119" customFormat="1" ht="11.4" x14ac:dyDescent="0.2">
      <c r="A303" s="119" t="s">
        <v>230</v>
      </c>
      <c r="B303" s="119">
        <v>1</v>
      </c>
      <c r="C303" s="119">
        <v>0</v>
      </c>
      <c r="D303" s="119">
        <v>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307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15.9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591</v>
      </c>
    </row>
    <row r="304" spans="1:65" s="119" customFormat="1" ht="11.4" x14ac:dyDescent="0.2">
      <c r="A304" s="119" t="s">
        <v>230</v>
      </c>
      <c r="B304" s="119">
        <v>2</v>
      </c>
      <c r="C304" s="119">
        <v>0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603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1</v>
      </c>
      <c r="AS304" s="119">
        <v>0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31.5</v>
      </c>
      <c r="BI304" s="119" t="s">
        <v>55</v>
      </c>
      <c r="BJ304" s="119" t="s">
        <v>55</v>
      </c>
      <c r="BK304" s="119" t="s">
        <v>55</v>
      </c>
      <c r="BL304" s="119">
        <v>1</v>
      </c>
      <c r="BM304" s="119" t="s">
        <v>592</v>
      </c>
    </row>
    <row r="305" spans="1:65" s="119" customFormat="1" ht="11.4" x14ac:dyDescent="0.2">
      <c r="A305" s="119" t="s">
        <v>231</v>
      </c>
      <c r="B305" s="119">
        <v>3</v>
      </c>
      <c r="C305" s="119">
        <v>0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220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591</v>
      </c>
    </row>
    <row r="306" spans="1:65" s="119" customFormat="1" ht="11.4" x14ac:dyDescent="0.2">
      <c r="A306" s="119" t="s">
        <v>231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155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2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25.6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592</v>
      </c>
    </row>
    <row r="307" spans="1:65" s="119" customFormat="1" ht="11.4" x14ac:dyDescent="0.2">
      <c r="A307" s="119" t="s">
        <v>234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591</v>
      </c>
    </row>
    <row r="308" spans="1:65" s="119" customFormat="1" ht="11.4" x14ac:dyDescent="0.2">
      <c r="A308" s="119" t="s">
        <v>234</v>
      </c>
      <c r="B308" s="119">
        <v>2</v>
      </c>
      <c r="C308" s="119">
        <v>0</v>
      </c>
      <c r="D308" s="119">
        <v>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172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1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28.3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592</v>
      </c>
    </row>
    <row r="309" spans="1:65" s="119" customFormat="1" ht="11.4" x14ac:dyDescent="0.2">
      <c r="A309" s="119" t="s">
        <v>236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591</v>
      </c>
    </row>
    <row r="310" spans="1:65" s="119" customFormat="1" ht="11.4" x14ac:dyDescent="0.2">
      <c r="A310" s="119" t="s">
        <v>236</v>
      </c>
      <c r="B310" s="119">
        <v>2</v>
      </c>
      <c r="C310" s="119">
        <v>0</v>
      </c>
      <c r="D310" s="119">
        <v>2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302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20.9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592</v>
      </c>
    </row>
    <row r="311" spans="1:65" s="119" customFormat="1" ht="11.4" x14ac:dyDescent="0.2">
      <c r="A311" s="119" t="s">
        <v>238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243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23.2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591</v>
      </c>
    </row>
    <row r="312" spans="1:65" s="119" customFormat="1" ht="11.4" x14ac:dyDescent="0.2">
      <c r="A312" s="119" t="s">
        <v>238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616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1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30.4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592</v>
      </c>
    </row>
    <row r="313" spans="1:65" s="119" customFormat="1" ht="11.4" x14ac:dyDescent="0.2">
      <c r="A313" s="119" t="s">
        <v>239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591</v>
      </c>
    </row>
    <row r="314" spans="1:65" s="119" customFormat="1" ht="11.4" x14ac:dyDescent="0.2">
      <c r="A314" s="119" t="s">
        <v>239</v>
      </c>
      <c r="B314" s="119">
        <v>3</v>
      </c>
      <c r="C314" s="119">
        <v>0</v>
      </c>
      <c r="D314" s="119">
        <v>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250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2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29.4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592</v>
      </c>
    </row>
    <row r="315" spans="1:65" s="120" customFormat="1" ht="12" x14ac:dyDescent="0.25">
      <c r="A315" s="120" t="s">
        <v>241</v>
      </c>
      <c r="B315" s="120">
        <v>850</v>
      </c>
      <c r="C315" s="120">
        <v>33</v>
      </c>
      <c r="D315" s="120">
        <v>774</v>
      </c>
      <c r="E315" s="120">
        <v>1</v>
      </c>
      <c r="F315" s="120">
        <v>34</v>
      </c>
      <c r="G315" s="120">
        <v>5</v>
      </c>
      <c r="H315" s="120">
        <v>3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3.8820000000000001</v>
      </c>
      <c r="P315" s="120">
        <v>91.06</v>
      </c>
      <c r="Q315" s="120">
        <v>0.11799999999999999</v>
      </c>
      <c r="R315" s="120">
        <v>4</v>
      </c>
      <c r="S315" s="120">
        <v>0.58799999999999997</v>
      </c>
      <c r="T315" s="120">
        <v>0.35299999999999998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646</v>
      </c>
      <c r="AB315" s="120" t="s">
        <v>310</v>
      </c>
      <c r="AC315" s="120" t="s">
        <v>578</v>
      </c>
      <c r="AD315" s="120" t="s">
        <v>185</v>
      </c>
      <c r="AE315" s="120" t="s">
        <v>281</v>
      </c>
      <c r="AF315" s="120" t="s">
        <v>643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34</v>
      </c>
      <c r="AO315" s="120">
        <v>44</v>
      </c>
      <c r="AP315" s="120">
        <v>231</v>
      </c>
      <c r="AQ315" s="120">
        <v>410</v>
      </c>
      <c r="AR315" s="120">
        <v>121</v>
      </c>
      <c r="AS315" s="120">
        <v>10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20.8</v>
      </c>
      <c r="BI315" s="120">
        <v>21.3</v>
      </c>
      <c r="BJ315" s="120">
        <v>25.1</v>
      </c>
      <c r="BK315" s="120">
        <v>27.7</v>
      </c>
      <c r="BL315" s="120">
        <v>0</v>
      </c>
      <c r="BM315" s="120" t="s">
        <v>591</v>
      </c>
    </row>
    <row r="316" spans="1:65" s="120" customFormat="1" ht="12" x14ac:dyDescent="0.25">
      <c r="A316" s="120" t="s">
        <v>241</v>
      </c>
      <c r="B316" s="120">
        <v>1014</v>
      </c>
      <c r="C316" s="120">
        <v>48</v>
      </c>
      <c r="D316" s="120">
        <v>926</v>
      </c>
      <c r="E316" s="120">
        <v>0</v>
      </c>
      <c r="F316" s="120">
        <v>33</v>
      </c>
      <c r="G316" s="120">
        <v>6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4.734</v>
      </c>
      <c r="P316" s="120">
        <v>91.32</v>
      </c>
      <c r="Q316" s="120">
        <v>0</v>
      </c>
      <c r="R316" s="120">
        <v>3.254</v>
      </c>
      <c r="S316" s="120">
        <v>0.59199999999999997</v>
      </c>
      <c r="T316" s="120">
        <v>9.9000000000000005E-2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315</v>
      </c>
      <c r="AB316" s="120" t="s">
        <v>210</v>
      </c>
      <c r="AC316" s="120" t="s">
        <v>56</v>
      </c>
      <c r="AD316" s="120" t="s">
        <v>232</v>
      </c>
      <c r="AE316" s="120" t="s">
        <v>315</v>
      </c>
      <c r="AF316" s="120" t="s">
        <v>237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8</v>
      </c>
      <c r="AO316" s="120">
        <v>23</v>
      </c>
      <c r="AP316" s="120">
        <v>165</v>
      </c>
      <c r="AQ316" s="120">
        <v>485</v>
      </c>
      <c r="AR316" s="120">
        <v>288</v>
      </c>
      <c r="AS316" s="120">
        <v>43</v>
      </c>
      <c r="AT316" s="120">
        <v>2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23.2</v>
      </c>
      <c r="BI316" s="120">
        <v>23.4</v>
      </c>
      <c r="BJ316" s="120">
        <v>26.8</v>
      </c>
      <c r="BK316" s="120">
        <v>29.8</v>
      </c>
      <c r="BL316" s="120">
        <v>1</v>
      </c>
      <c r="BM316" s="120" t="s">
        <v>592</v>
      </c>
    </row>
    <row r="317" spans="1:65" s="120" customFormat="1" ht="12" x14ac:dyDescent="0.25">
      <c r="A317" s="120" t="s">
        <v>246</v>
      </c>
      <c r="B317" s="120">
        <v>892</v>
      </c>
      <c r="C317" s="120">
        <v>33</v>
      </c>
      <c r="D317" s="120">
        <v>813</v>
      </c>
      <c r="E317" s="120">
        <v>1</v>
      </c>
      <c r="F317" s="120">
        <v>37</v>
      </c>
      <c r="G317" s="120">
        <v>5</v>
      </c>
      <c r="H317" s="120">
        <v>3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3.7</v>
      </c>
      <c r="P317" s="120">
        <v>91.14</v>
      </c>
      <c r="Q317" s="120">
        <v>0.112</v>
      </c>
      <c r="R317" s="120">
        <v>4.1479999999999997</v>
      </c>
      <c r="S317" s="120">
        <v>0.56100000000000005</v>
      </c>
      <c r="T317" s="120">
        <v>0.33600000000000002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646</v>
      </c>
      <c r="AB317" s="120" t="s">
        <v>310</v>
      </c>
      <c r="AC317" s="120" t="s">
        <v>578</v>
      </c>
      <c r="AD317" s="120" t="s">
        <v>273</v>
      </c>
      <c r="AE317" s="120" t="s">
        <v>281</v>
      </c>
      <c r="AF317" s="120" t="s">
        <v>643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34</v>
      </c>
      <c r="AO317" s="120">
        <v>44</v>
      </c>
      <c r="AP317" s="120">
        <v>242</v>
      </c>
      <c r="AQ317" s="120">
        <v>432</v>
      </c>
      <c r="AR317" s="120">
        <v>130</v>
      </c>
      <c r="AS317" s="120">
        <v>10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20.9</v>
      </c>
      <c r="BI317" s="120">
        <v>21.3</v>
      </c>
      <c r="BJ317" s="120">
        <v>25.1</v>
      </c>
      <c r="BK317" s="120">
        <v>27.6</v>
      </c>
      <c r="BL317" s="120">
        <v>0</v>
      </c>
      <c r="BM317" s="120" t="s">
        <v>591</v>
      </c>
    </row>
    <row r="318" spans="1:65" s="120" customFormat="1" ht="12" x14ac:dyDescent="0.25">
      <c r="A318" s="120" t="s">
        <v>246</v>
      </c>
      <c r="B318" s="120">
        <v>1092</v>
      </c>
      <c r="C318" s="120">
        <v>51</v>
      </c>
      <c r="D318" s="120">
        <v>999</v>
      </c>
      <c r="E318" s="120">
        <v>0</v>
      </c>
      <c r="F318" s="120">
        <v>35</v>
      </c>
      <c r="G318" s="120">
        <v>6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4.67</v>
      </c>
      <c r="P318" s="120">
        <v>91.48</v>
      </c>
      <c r="Q318" s="120">
        <v>0</v>
      </c>
      <c r="R318" s="120">
        <v>3.2050000000000001</v>
      </c>
      <c r="S318" s="120">
        <v>0.54900000000000004</v>
      </c>
      <c r="T318" s="120">
        <v>9.1999999999999998E-2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284</v>
      </c>
      <c r="AB318" s="120" t="s">
        <v>132</v>
      </c>
      <c r="AC318" s="120" t="s">
        <v>56</v>
      </c>
      <c r="AD318" s="120" t="s">
        <v>69</v>
      </c>
      <c r="AE318" s="120" t="s">
        <v>315</v>
      </c>
      <c r="AF318" s="120" t="s">
        <v>237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8</v>
      </c>
      <c r="AO318" s="120">
        <v>26</v>
      </c>
      <c r="AP318" s="120">
        <v>177</v>
      </c>
      <c r="AQ318" s="120">
        <v>511</v>
      </c>
      <c r="AR318" s="120">
        <v>319</v>
      </c>
      <c r="AS318" s="120">
        <v>48</v>
      </c>
      <c r="AT318" s="120">
        <v>2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23.3</v>
      </c>
      <c r="BI318" s="120">
        <v>23.4</v>
      </c>
      <c r="BJ318" s="120">
        <v>27.1</v>
      </c>
      <c r="BK318" s="120">
        <v>29.8</v>
      </c>
      <c r="BL318" s="120">
        <v>2</v>
      </c>
      <c r="BM318" s="120" t="s">
        <v>592</v>
      </c>
    </row>
    <row r="319" spans="1:65" s="120" customFormat="1" ht="12" x14ac:dyDescent="0.25">
      <c r="A319" s="120" t="s">
        <v>249</v>
      </c>
      <c r="B319" s="120">
        <v>901</v>
      </c>
      <c r="C319" s="120">
        <v>33</v>
      </c>
      <c r="D319" s="120">
        <v>822</v>
      </c>
      <c r="E319" s="120">
        <v>1</v>
      </c>
      <c r="F319" s="120">
        <v>37</v>
      </c>
      <c r="G319" s="120">
        <v>5</v>
      </c>
      <c r="H319" s="120">
        <v>3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3.6629999999999998</v>
      </c>
      <c r="P319" s="120">
        <v>91.23</v>
      </c>
      <c r="Q319" s="120">
        <v>0.111</v>
      </c>
      <c r="R319" s="120">
        <v>4.1070000000000002</v>
      </c>
      <c r="S319" s="120">
        <v>0.55500000000000005</v>
      </c>
      <c r="T319" s="120">
        <v>0.33300000000000002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646</v>
      </c>
      <c r="AB319" s="120" t="s">
        <v>310</v>
      </c>
      <c r="AC319" s="120" t="s">
        <v>578</v>
      </c>
      <c r="AD319" s="120" t="s">
        <v>273</v>
      </c>
      <c r="AE319" s="120" t="s">
        <v>281</v>
      </c>
      <c r="AF319" s="120" t="s">
        <v>643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34</v>
      </c>
      <c r="AO319" s="120">
        <v>44</v>
      </c>
      <c r="AP319" s="120">
        <v>246</v>
      </c>
      <c r="AQ319" s="120">
        <v>437</v>
      </c>
      <c r="AR319" s="120">
        <v>130</v>
      </c>
      <c r="AS319" s="120">
        <v>10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20.9</v>
      </c>
      <c r="BI319" s="120">
        <v>21.4</v>
      </c>
      <c r="BJ319" s="120">
        <v>25.1</v>
      </c>
      <c r="BK319" s="120">
        <v>27.6</v>
      </c>
      <c r="BL319" s="120">
        <v>0</v>
      </c>
      <c r="BM319" s="120" t="s">
        <v>591</v>
      </c>
    </row>
    <row r="320" spans="1:65" s="120" customFormat="1" ht="12" x14ac:dyDescent="0.25">
      <c r="A320" s="120" t="s">
        <v>249</v>
      </c>
      <c r="B320" s="120">
        <v>1121</v>
      </c>
      <c r="C320" s="120">
        <v>51</v>
      </c>
      <c r="D320" s="120">
        <v>1028</v>
      </c>
      <c r="E320" s="120">
        <v>0</v>
      </c>
      <c r="F320" s="120">
        <v>35</v>
      </c>
      <c r="G320" s="120">
        <v>6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4.55</v>
      </c>
      <c r="P320" s="120">
        <v>91.7</v>
      </c>
      <c r="Q320" s="120">
        <v>0</v>
      </c>
      <c r="R320" s="120">
        <v>3.1219999999999999</v>
      </c>
      <c r="S320" s="120">
        <v>0.53500000000000003</v>
      </c>
      <c r="T320" s="120">
        <v>8.8999999999999996E-2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284</v>
      </c>
      <c r="AB320" s="120" t="s">
        <v>147</v>
      </c>
      <c r="AC320" s="120" t="s">
        <v>56</v>
      </c>
      <c r="AD320" s="120" t="s">
        <v>69</v>
      </c>
      <c r="AE320" s="120" t="s">
        <v>315</v>
      </c>
      <c r="AF320" s="120" t="s">
        <v>237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8</v>
      </c>
      <c r="AO320" s="120">
        <v>26</v>
      </c>
      <c r="AP320" s="120">
        <v>180</v>
      </c>
      <c r="AQ320" s="120">
        <v>521</v>
      </c>
      <c r="AR320" s="120">
        <v>330</v>
      </c>
      <c r="AS320" s="120">
        <v>52</v>
      </c>
      <c r="AT320" s="120">
        <v>3</v>
      </c>
      <c r="AU320" s="120">
        <v>1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23.4</v>
      </c>
      <c r="BI320" s="120">
        <v>23.5</v>
      </c>
      <c r="BJ320" s="120">
        <v>27.2</v>
      </c>
      <c r="BK320" s="120">
        <v>30</v>
      </c>
      <c r="BL320" s="120">
        <v>3</v>
      </c>
      <c r="BM320" s="120" t="s">
        <v>592</v>
      </c>
    </row>
    <row r="321" spans="1:65" s="120" customFormat="1" ht="12" x14ac:dyDescent="0.25">
      <c r="A321" s="120" t="s">
        <v>251</v>
      </c>
      <c r="B321" s="120">
        <v>912</v>
      </c>
      <c r="C321" s="120">
        <v>36</v>
      </c>
      <c r="D321" s="120">
        <v>830</v>
      </c>
      <c r="E321" s="120">
        <v>1</v>
      </c>
      <c r="F321" s="120">
        <v>37</v>
      </c>
      <c r="G321" s="120">
        <v>5</v>
      </c>
      <c r="H321" s="120">
        <v>3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3.9470000000000001</v>
      </c>
      <c r="P321" s="120">
        <v>91.01</v>
      </c>
      <c r="Q321" s="120">
        <v>0.11</v>
      </c>
      <c r="R321" s="120">
        <v>4.0570000000000004</v>
      </c>
      <c r="S321" s="120">
        <v>0.54800000000000004</v>
      </c>
      <c r="T321" s="120">
        <v>0.32900000000000001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597</v>
      </c>
      <c r="AB321" s="120" t="s">
        <v>310</v>
      </c>
      <c r="AC321" s="120" t="s">
        <v>578</v>
      </c>
      <c r="AD321" s="120" t="s">
        <v>273</v>
      </c>
      <c r="AE321" s="120" t="s">
        <v>281</v>
      </c>
      <c r="AF321" s="120" t="s">
        <v>643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34</v>
      </c>
      <c r="AO321" s="120">
        <v>44</v>
      </c>
      <c r="AP321" s="120">
        <v>250</v>
      </c>
      <c r="AQ321" s="120">
        <v>440</v>
      </c>
      <c r="AR321" s="120">
        <v>134</v>
      </c>
      <c r="AS321" s="120">
        <v>10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20.9</v>
      </c>
      <c r="BI321" s="120">
        <v>21.3</v>
      </c>
      <c r="BJ321" s="120">
        <v>25.1</v>
      </c>
      <c r="BK321" s="120">
        <v>27.7</v>
      </c>
      <c r="BL321" s="120">
        <v>0</v>
      </c>
      <c r="BM321" s="120" t="s">
        <v>591</v>
      </c>
    </row>
    <row r="322" spans="1:65" s="120" customFormat="1" ht="12" x14ac:dyDescent="0.25">
      <c r="A322" s="120" t="s">
        <v>251</v>
      </c>
      <c r="B322" s="120">
        <v>1134</v>
      </c>
      <c r="C322" s="120">
        <v>53</v>
      </c>
      <c r="D322" s="120">
        <v>1037</v>
      </c>
      <c r="E322" s="120">
        <v>0</v>
      </c>
      <c r="F322" s="120">
        <v>37</v>
      </c>
      <c r="G322" s="120">
        <v>6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4.6740000000000004</v>
      </c>
      <c r="P322" s="120">
        <v>91.45</v>
      </c>
      <c r="Q322" s="120">
        <v>0</v>
      </c>
      <c r="R322" s="120">
        <v>3.2629999999999999</v>
      </c>
      <c r="S322" s="120">
        <v>0.52900000000000003</v>
      </c>
      <c r="T322" s="120">
        <v>8.7999999999999995E-2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108</v>
      </c>
      <c r="AB322" s="120" t="s">
        <v>147</v>
      </c>
      <c r="AC322" s="120" t="s">
        <v>56</v>
      </c>
      <c r="AD322" s="120" t="s">
        <v>69</v>
      </c>
      <c r="AE322" s="120" t="s">
        <v>315</v>
      </c>
      <c r="AF322" s="120" t="s">
        <v>237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8</v>
      </c>
      <c r="AO322" s="120">
        <v>26</v>
      </c>
      <c r="AP322" s="120">
        <v>182</v>
      </c>
      <c r="AQ322" s="120">
        <v>525</v>
      </c>
      <c r="AR322" s="120">
        <v>336</v>
      </c>
      <c r="AS322" s="120">
        <v>53</v>
      </c>
      <c r="AT322" s="120">
        <v>3</v>
      </c>
      <c r="AU322" s="120">
        <v>1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23.4</v>
      </c>
      <c r="BI322" s="120">
        <v>23.5</v>
      </c>
      <c r="BJ322" s="120">
        <v>27.2</v>
      </c>
      <c r="BK322" s="120">
        <v>30</v>
      </c>
      <c r="BL322" s="120">
        <v>3</v>
      </c>
      <c r="BM322" s="120" t="s">
        <v>592</v>
      </c>
    </row>
    <row r="325" spans="1:65" s="115" customFormat="1" x14ac:dyDescent="0.25">
      <c r="A325" s="115" t="s">
        <v>605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373</v>
      </c>
      <c r="AR328" s="118" t="s">
        <v>51</v>
      </c>
      <c r="AS328" s="118" t="s">
        <v>374</v>
      </c>
      <c r="AT328" s="118" t="s">
        <v>375</v>
      </c>
      <c r="AU328" s="118" t="s">
        <v>376</v>
      </c>
      <c r="AV328" s="118" t="s">
        <v>377</v>
      </c>
      <c r="AW328" s="118" t="s">
        <v>52</v>
      </c>
      <c r="AX328" s="118" t="s">
        <v>378</v>
      </c>
      <c r="AY328" s="118" t="s">
        <v>379</v>
      </c>
      <c r="AZ328" s="118" t="s">
        <v>380</v>
      </c>
      <c r="BA328" s="118" t="s">
        <v>381</v>
      </c>
      <c r="BB328" s="118" t="s">
        <v>53</v>
      </c>
      <c r="BC328" s="118" t="s">
        <v>382</v>
      </c>
      <c r="BD328" s="118" t="s">
        <v>15</v>
      </c>
      <c r="BE328" s="118" t="s">
        <v>383</v>
      </c>
      <c r="BF328" s="118" t="s">
        <v>16</v>
      </c>
      <c r="BG328" s="118" t="s">
        <v>371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572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373</v>
      </c>
      <c r="AQ329" s="118" t="s">
        <v>51</v>
      </c>
      <c r="AR329" s="118" t="s">
        <v>374</v>
      </c>
      <c r="AS329" s="118" t="s">
        <v>375</v>
      </c>
      <c r="AT329" s="118" t="s">
        <v>376</v>
      </c>
      <c r="AU329" s="118" t="s">
        <v>377</v>
      </c>
      <c r="AV329" s="118" t="s">
        <v>52</v>
      </c>
      <c r="AW329" s="118" t="s">
        <v>378</v>
      </c>
      <c r="AX329" s="118" t="s">
        <v>379</v>
      </c>
      <c r="AY329" s="118" t="s">
        <v>380</v>
      </c>
      <c r="AZ329" s="118" t="s">
        <v>381</v>
      </c>
      <c r="BA329" s="118" t="s">
        <v>53</v>
      </c>
      <c r="BB329" s="118" t="s">
        <v>382</v>
      </c>
      <c r="BC329" s="118" t="s">
        <v>15</v>
      </c>
      <c r="BD329" s="118" t="s">
        <v>383</v>
      </c>
      <c r="BE329" s="118" t="s">
        <v>16</v>
      </c>
      <c r="BF329" s="118" t="s">
        <v>371</v>
      </c>
      <c r="BG329" s="118" t="s">
        <v>384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130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22.5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591</v>
      </c>
    </row>
    <row r="331" spans="1:65" s="119" customFormat="1" ht="11.4" x14ac:dyDescent="0.2">
      <c r="A331" s="119" t="s">
        <v>54</v>
      </c>
      <c r="B331" s="119">
        <v>1</v>
      </c>
      <c r="C331" s="119">
        <v>1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100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295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19.600000000000001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592</v>
      </c>
    </row>
    <row r="332" spans="1:65" s="119" customFormat="1" ht="11.4" x14ac:dyDescent="0.2">
      <c r="A332" s="119" t="s">
        <v>58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591</v>
      </c>
    </row>
    <row r="333" spans="1:65" s="119" customFormat="1" ht="11.4" x14ac:dyDescent="0.2">
      <c r="A333" s="119" t="s">
        <v>58</v>
      </c>
      <c r="B333" s="119">
        <v>3</v>
      </c>
      <c r="C333" s="119">
        <v>0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130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22.5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592</v>
      </c>
    </row>
    <row r="334" spans="1:65" s="119" customFormat="1" ht="11.4" x14ac:dyDescent="0.2">
      <c r="A334" s="119" t="s">
        <v>60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200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591</v>
      </c>
    </row>
    <row r="335" spans="1:65" s="119" customFormat="1" ht="11.4" x14ac:dyDescent="0.2">
      <c r="A335" s="119" t="s">
        <v>60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214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26.9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592</v>
      </c>
    </row>
    <row r="336" spans="1:65" s="119" customFormat="1" ht="11.4" x14ac:dyDescent="0.2">
      <c r="A336" s="119" t="s">
        <v>62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591</v>
      </c>
    </row>
    <row r="337" spans="1:65" s="119" customFormat="1" ht="11.4" x14ac:dyDescent="0.2">
      <c r="A337" s="119" t="s">
        <v>62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217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592</v>
      </c>
    </row>
    <row r="338" spans="1:65" s="119" customFormat="1" ht="11.4" x14ac:dyDescent="0.2">
      <c r="A338" s="119" t="s">
        <v>65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591</v>
      </c>
    </row>
    <row r="339" spans="1:65" s="119" customFormat="1" ht="11.4" x14ac:dyDescent="0.2">
      <c r="A339" s="119" t="s">
        <v>65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592</v>
      </c>
    </row>
    <row r="340" spans="1:65" s="119" customFormat="1" ht="11.4" x14ac:dyDescent="0.2">
      <c r="A340" s="119" t="s">
        <v>66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164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1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28.8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591</v>
      </c>
    </row>
    <row r="341" spans="1:65" s="119" customFormat="1" ht="11.4" x14ac:dyDescent="0.2">
      <c r="A341" s="119" t="s">
        <v>66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79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592</v>
      </c>
    </row>
    <row r="342" spans="1:65" s="119" customFormat="1" ht="11.4" x14ac:dyDescent="0.2">
      <c r="A342" s="119" t="s">
        <v>67</v>
      </c>
      <c r="B342" s="119">
        <v>2</v>
      </c>
      <c r="C342" s="119">
        <v>1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50</v>
      </c>
      <c r="P342" s="119">
        <v>50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108</v>
      </c>
      <c r="AB342" s="119" t="s">
        <v>69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591</v>
      </c>
    </row>
    <row r="343" spans="1:65" s="119" customFormat="1" ht="11.4" x14ac:dyDescent="0.2">
      <c r="A343" s="119" t="s">
        <v>67</v>
      </c>
      <c r="B343" s="119">
        <v>3</v>
      </c>
      <c r="C343" s="119">
        <v>1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33.33</v>
      </c>
      <c r="P343" s="119">
        <v>66.67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124</v>
      </c>
      <c r="AB343" s="119" t="s">
        <v>258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26.7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592</v>
      </c>
    </row>
    <row r="344" spans="1:65" s="119" customFormat="1" ht="11.4" x14ac:dyDescent="0.2">
      <c r="A344" s="119" t="s">
        <v>70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112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26.4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591</v>
      </c>
    </row>
    <row r="345" spans="1:65" s="119" customFormat="1" ht="11.4" x14ac:dyDescent="0.2">
      <c r="A345" s="119" t="s">
        <v>70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617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1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32.200000000000003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592</v>
      </c>
    </row>
    <row r="346" spans="1:65" s="119" customFormat="1" ht="11.4" x14ac:dyDescent="0.2">
      <c r="A346" s="119" t="s">
        <v>73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321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15.3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591</v>
      </c>
    </row>
    <row r="347" spans="1:65" s="119" customFormat="1" ht="11.4" x14ac:dyDescent="0.2">
      <c r="A347" s="119" t="s">
        <v>73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263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2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592</v>
      </c>
    </row>
    <row r="348" spans="1:65" s="119" customFormat="1" ht="11.4" x14ac:dyDescent="0.2">
      <c r="A348" s="119" t="s">
        <v>74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587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1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12.2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591</v>
      </c>
    </row>
    <row r="349" spans="1:65" s="119" customFormat="1" ht="11.4" x14ac:dyDescent="0.2">
      <c r="A349" s="119" t="s">
        <v>74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237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592</v>
      </c>
    </row>
    <row r="350" spans="1:65" s="119" customFormat="1" ht="11.4" x14ac:dyDescent="0.2">
      <c r="A350" s="119" t="s">
        <v>76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591</v>
      </c>
    </row>
    <row r="351" spans="1:65" s="119" customFormat="1" ht="11.4" x14ac:dyDescent="0.2">
      <c r="A351" s="119" t="s">
        <v>76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592</v>
      </c>
    </row>
    <row r="352" spans="1:65" s="119" customFormat="1" ht="11.4" x14ac:dyDescent="0.2">
      <c r="A352" s="119" t="s">
        <v>77</v>
      </c>
      <c r="B352" s="119">
        <v>1</v>
      </c>
      <c r="C352" s="119">
        <v>0</v>
      </c>
      <c r="D352" s="119">
        <v>0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0</v>
      </c>
      <c r="Q352" s="119">
        <v>0</v>
      </c>
      <c r="R352" s="119">
        <v>100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56</v>
      </c>
      <c r="AC352" s="119" t="s">
        <v>56</v>
      </c>
      <c r="AD352" s="119" t="s">
        <v>265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17.2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591</v>
      </c>
    </row>
    <row r="353" spans="1:65" s="119" customFormat="1" ht="11.4" x14ac:dyDescent="0.2">
      <c r="A353" s="119" t="s">
        <v>77</v>
      </c>
      <c r="B353" s="119">
        <v>1</v>
      </c>
      <c r="C353" s="119">
        <v>0</v>
      </c>
      <c r="D353" s="119">
        <v>0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0</v>
      </c>
      <c r="Q353" s="119">
        <v>0</v>
      </c>
      <c r="R353" s="119">
        <v>100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56</v>
      </c>
      <c r="AC353" s="119" t="s">
        <v>56</v>
      </c>
      <c r="AD353" s="119" t="s">
        <v>185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17.3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592</v>
      </c>
    </row>
    <row r="354" spans="1:65" s="119" customFormat="1" ht="11.4" x14ac:dyDescent="0.2">
      <c r="A354" s="119" t="s">
        <v>78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591</v>
      </c>
    </row>
    <row r="355" spans="1:65" s="119" customFormat="1" ht="11.4" x14ac:dyDescent="0.2">
      <c r="A355" s="119" t="s">
        <v>78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277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21.8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592</v>
      </c>
    </row>
    <row r="356" spans="1:65" s="119" customFormat="1" ht="11.4" x14ac:dyDescent="0.2">
      <c r="A356" s="119" t="s">
        <v>80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591</v>
      </c>
    </row>
    <row r="357" spans="1:65" s="119" customFormat="1" ht="11.4" x14ac:dyDescent="0.2">
      <c r="A357" s="119" t="s">
        <v>80</v>
      </c>
      <c r="B357" s="119">
        <v>4</v>
      </c>
      <c r="C357" s="119">
        <v>0</v>
      </c>
      <c r="D357" s="119">
        <v>4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616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2</v>
      </c>
      <c r="AS357" s="119">
        <v>1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30.4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592</v>
      </c>
    </row>
    <row r="358" spans="1:65" s="119" customFormat="1" ht="11.4" x14ac:dyDescent="0.2">
      <c r="A358" s="119" t="s">
        <v>82</v>
      </c>
      <c r="B358" s="119">
        <v>1</v>
      </c>
      <c r="C358" s="119">
        <v>1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100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106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24.7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591</v>
      </c>
    </row>
    <row r="359" spans="1:65" s="119" customFormat="1" ht="11.4" x14ac:dyDescent="0.2">
      <c r="A359" s="119" t="s">
        <v>82</v>
      </c>
      <c r="B359" s="119">
        <v>2</v>
      </c>
      <c r="C359" s="119">
        <v>1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50</v>
      </c>
      <c r="P359" s="119">
        <v>50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647</v>
      </c>
      <c r="AB359" s="119" t="s">
        <v>188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1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16.2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592</v>
      </c>
    </row>
    <row r="360" spans="1:65" s="119" customFormat="1" ht="11.4" x14ac:dyDescent="0.2">
      <c r="A360" s="119" t="s">
        <v>84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591</v>
      </c>
    </row>
    <row r="361" spans="1:65" s="119" customFormat="1" ht="11.4" x14ac:dyDescent="0.2">
      <c r="A361" s="119" t="s">
        <v>84</v>
      </c>
      <c r="B361" s="119">
        <v>2</v>
      </c>
      <c r="C361" s="119">
        <v>1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50</v>
      </c>
      <c r="P361" s="119">
        <v>50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575</v>
      </c>
      <c r="AB361" s="119" t="s">
        <v>248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28.8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592</v>
      </c>
    </row>
    <row r="362" spans="1:65" s="119" customFormat="1" ht="11.4" x14ac:dyDescent="0.2">
      <c r="A362" s="119" t="s">
        <v>86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591</v>
      </c>
    </row>
    <row r="363" spans="1:65" s="119" customFormat="1" ht="11.4" x14ac:dyDescent="0.2">
      <c r="A363" s="119" t="s">
        <v>86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208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26.6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592</v>
      </c>
    </row>
    <row r="364" spans="1:65" s="119" customFormat="1" ht="11.4" x14ac:dyDescent="0.2">
      <c r="A364" s="119" t="s">
        <v>87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591</v>
      </c>
    </row>
    <row r="365" spans="1:65" s="119" customFormat="1" ht="11.4" x14ac:dyDescent="0.2">
      <c r="A365" s="119" t="s">
        <v>87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592</v>
      </c>
    </row>
    <row r="366" spans="1:65" s="119" customFormat="1" ht="11.4" x14ac:dyDescent="0.2">
      <c r="A366" s="119" t="s">
        <v>88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591</v>
      </c>
    </row>
    <row r="367" spans="1:65" s="119" customFormat="1" ht="11.4" x14ac:dyDescent="0.2">
      <c r="A367" s="119" t="s">
        <v>88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592</v>
      </c>
    </row>
    <row r="368" spans="1:65" s="119" customFormat="1" ht="11.4" x14ac:dyDescent="0.2">
      <c r="A368" s="119" t="s">
        <v>90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284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591</v>
      </c>
    </row>
    <row r="369" spans="1:65" s="119" customFormat="1" ht="11.4" x14ac:dyDescent="0.2">
      <c r="A369" s="119" t="s">
        <v>90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592</v>
      </c>
    </row>
    <row r="370" spans="1:65" s="119" customFormat="1" ht="11.4" x14ac:dyDescent="0.2">
      <c r="A370" s="119" t="s">
        <v>91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591</v>
      </c>
    </row>
    <row r="371" spans="1:65" s="119" customFormat="1" ht="11.4" x14ac:dyDescent="0.2">
      <c r="A371" s="119" t="s">
        <v>91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592</v>
      </c>
    </row>
    <row r="372" spans="1:65" s="119" customFormat="1" ht="11.4" x14ac:dyDescent="0.2">
      <c r="A372" s="119" t="s">
        <v>93</v>
      </c>
      <c r="B372" s="119">
        <v>3</v>
      </c>
      <c r="C372" s="119">
        <v>1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33.33</v>
      </c>
      <c r="P372" s="119">
        <v>66.67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278</v>
      </c>
      <c r="AB372" s="119" t="s">
        <v>247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3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17.7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591</v>
      </c>
    </row>
    <row r="373" spans="1:65" s="119" customFormat="1" ht="11.4" x14ac:dyDescent="0.2">
      <c r="A373" s="119" t="s">
        <v>93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600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592</v>
      </c>
    </row>
    <row r="374" spans="1:65" s="119" customFormat="1" ht="11.4" x14ac:dyDescent="0.2">
      <c r="A374" s="119" t="s">
        <v>95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591</v>
      </c>
    </row>
    <row r="375" spans="1:65" s="119" customFormat="1" ht="11.4" x14ac:dyDescent="0.2">
      <c r="A375" s="119" t="s">
        <v>95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592</v>
      </c>
    </row>
    <row r="376" spans="1:65" s="119" customFormat="1" ht="11.4" x14ac:dyDescent="0.2">
      <c r="A376" s="119" t="s">
        <v>96</v>
      </c>
      <c r="B376" s="119">
        <v>1</v>
      </c>
      <c r="C376" s="119">
        <v>0</v>
      </c>
      <c r="D376" s="119">
        <v>0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100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</v>
      </c>
      <c r="AC376" s="119" t="s">
        <v>56</v>
      </c>
      <c r="AD376" s="119" t="s">
        <v>175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25.5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591</v>
      </c>
    </row>
    <row r="377" spans="1:65" s="119" customFormat="1" ht="11.4" x14ac:dyDescent="0.2">
      <c r="A377" s="119" t="s">
        <v>96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592</v>
      </c>
    </row>
    <row r="378" spans="1:65" s="119" customFormat="1" ht="11.4" x14ac:dyDescent="0.2">
      <c r="A378" s="119" t="s">
        <v>97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138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25.3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591</v>
      </c>
    </row>
    <row r="379" spans="1:65" s="119" customFormat="1" ht="11.4" x14ac:dyDescent="0.2">
      <c r="A379" s="119" t="s">
        <v>97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243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23.2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592</v>
      </c>
    </row>
    <row r="380" spans="1:65" s="119" customFormat="1" ht="11.4" x14ac:dyDescent="0.2">
      <c r="A380" s="119" t="s">
        <v>99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242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24.2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591</v>
      </c>
    </row>
    <row r="381" spans="1:65" s="119" customFormat="1" ht="11.4" x14ac:dyDescent="0.2">
      <c r="A381" s="119" t="s">
        <v>99</v>
      </c>
      <c r="B381" s="119">
        <v>1</v>
      </c>
      <c r="C381" s="119">
        <v>1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100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257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1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16.5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592</v>
      </c>
    </row>
    <row r="382" spans="1:65" s="119" customFormat="1" ht="11.4" x14ac:dyDescent="0.2">
      <c r="A382" s="119" t="s">
        <v>101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289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20.6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591</v>
      </c>
    </row>
    <row r="383" spans="1:65" s="119" customFormat="1" ht="11.4" x14ac:dyDescent="0.2">
      <c r="A383" s="119" t="s">
        <v>101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203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592</v>
      </c>
    </row>
    <row r="384" spans="1:65" s="119" customFormat="1" ht="11.4" x14ac:dyDescent="0.2">
      <c r="A384" s="119" t="s">
        <v>105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92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1</v>
      </c>
      <c r="AO384" s="119">
        <v>0</v>
      </c>
      <c r="AP384" s="119">
        <v>0</v>
      </c>
      <c r="AQ384" s="119">
        <v>0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17.600000000000001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591</v>
      </c>
    </row>
    <row r="385" spans="1:65" s="119" customFormat="1" ht="11.4" x14ac:dyDescent="0.2">
      <c r="A385" s="119" t="s">
        <v>105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592</v>
      </c>
    </row>
    <row r="386" spans="1:65" s="119" customFormat="1" ht="11.4" x14ac:dyDescent="0.2">
      <c r="A386" s="119" t="s">
        <v>107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235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591</v>
      </c>
    </row>
    <row r="387" spans="1:65" s="119" customFormat="1" ht="11.4" x14ac:dyDescent="0.2">
      <c r="A387" s="119" t="s">
        <v>107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592</v>
      </c>
    </row>
    <row r="388" spans="1:65" s="119" customFormat="1" ht="11.4" x14ac:dyDescent="0.2">
      <c r="A388" s="119" t="s">
        <v>110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284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3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20.3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591</v>
      </c>
    </row>
    <row r="389" spans="1:65" s="119" customFormat="1" ht="11.4" x14ac:dyDescent="0.2">
      <c r="A389" s="119" t="s">
        <v>110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72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23.7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592</v>
      </c>
    </row>
    <row r="390" spans="1:65" s="119" customFormat="1" ht="11.4" x14ac:dyDescent="0.2">
      <c r="A390" s="119" t="s">
        <v>113</v>
      </c>
      <c r="B390" s="119">
        <v>5</v>
      </c>
      <c r="C390" s="119">
        <v>0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303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2</v>
      </c>
      <c r="AP390" s="119">
        <v>1</v>
      </c>
      <c r="AQ390" s="119">
        <v>1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17.100000000000001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591</v>
      </c>
    </row>
    <row r="391" spans="1:65" s="119" customFormat="1" ht="11.4" x14ac:dyDescent="0.2">
      <c r="A391" s="119" t="s">
        <v>113</v>
      </c>
      <c r="B391" s="119">
        <v>3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144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2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20.7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592</v>
      </c>
    </row>
    <row r="392" spans="1:65" s="119" customFormat="1" ht="11.4" x14ac:dyDescent="0.2">
      <c r="A392" s="119" t="s">
        <v>116</v>
      </c>
      <c r="B392" s="119">
        <v>7</v>
      </c>
      <c r="C392" s="119">
        <v>0</v>
      </c>
      <c r="D392" s="119">
        <v>7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68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5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22.6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591</v>
      </c>
    </row>
    <row r="393" spans="1:65" s="119" customFormat="1" ht="11.4" x14ac:dyDescent="0.2">
      <c r="A393" s="119" t="s">
        <v>116</v>
      </c>
      <c r="B393" s="119">
        <v>3</v>
      </c>
      <c r="C393" s="119">
        <v>0</v>
      </c>
      <c r="D393" s="119">
        <v>3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72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1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23.7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592</v>
      </c>
    </row>
    <row r="394" spans="1:65" s="119" customFormat="1" ht="11.4" x14ac:dyDescent="0.2">
      <c r="A394" s="119" t="s">
        <v>119</v>
      </c>
      <c r="B394" s="119">
        <v>3</v>
      </c>
      <c r="C394" s="119">
        <v>0</v>
      </c>
      <c r="D394" s="119">
        <v>3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292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2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19.899999999999999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591</v>
      </c>
    </row>
    <row r="395" spans="1:65" s="119" customFormat="1" ht="11.4" x14ac:dyDescent="0.2">
      <c r="A395" s="119" t="s">
        <v>119</v>
      </c>
      <c r="B395" s="119">
        <v>4</v>
      </c>
      <c r="C395" s="119">
        <v>1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25</v>
      </c>
      <c r="P395" s="119">
        <v>75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323</v>
      </c>
      <c r="AB395" s="119" t="s">
        <v>243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1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21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592</v>
      </c>
    </row>
    <row r="396" spans="1:65" s="119" customFormat="1" ht="11.4" x14ac:dyDescent="0.2">
      <c r="A396" s="119" t="s">
        <v>121</v>
      </c>
      <c r="B396" s="119">
        <v>13</v>
      </c>
      <c r="C396" s="119">
        <v>4</v>
      </c>
      <c r="D396" s="119">
        <v>8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30.77</v>
      </c>
      <c r="P396" s="119">
        <v>61.54</v>
      </c>
      <c r="Q396" s="119">
        <v>0</v>
      </c>
      <c r="R396" s="119">
        <v>7.6920000000000002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648</v>
      </c>
      <c r="AB396" s="119" t="s">
        <v>147</v>
      </c>
      <c r="AC396" s="119" t="s">
        <v>56</v>
      </c>
      <c r="AD396" s="119" t="s">
        <v>297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4</v>
      </c>
      <c r="AO396" s="119">
        <v>0</v>
      </c>
      <c r="AP396" s="119">
        <v>3</v>
      </c>
      <c r="AQ396" s="119">
        <v>4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18.100000000000001</v>
      </c>
      <c r="BI396" s="119">
        <v>20</v>
      </c>
      <c r="BJ396" s="119">
        <v>28</v>
      </c>
      <c r="BK396" s="119">
        <v>29.5</v>
      </c>
      <c r="BL396" s="119">
        <v>0</v>
      </c>
      <c r="BM396" s="119" t="s">
        <v>591</v>
      </c>
    </row>
    <row r="397" spans="1:65" s="119" customFormat="1" ht="11.4" x14ac:dyDescent="0.2">
      <c r="A397" s="119" t="s">
        <v>121</v>
      </c>
      <c r="B397" s="119">
        <v>2</v>
      </c>
      <c r="C397" s="119">
        <v>0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63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1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24.1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592</v>
      </c>
    </row>
    <row r="398" spans="1:65" s="119" customFormat="1" ht="11.4" x14ac:dyDescent="0.2">
      <c r="A398" s="119" t="s">
        <v>123</v>
      </c>
      <c r="B398" s="119">
        <v>13</v>
      </c>
      <c r="C398" s="119">
        <v>5</v>
      </c>
      <c r="D398" s="119">
        <v>8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38.46</v>
      </c>
      <c r="P398" s="119">
        <v>61.54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649</v>
      </c>
      <c r="AB398" s="119" t="s">
        <v>243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5</v>
      </c>
      <c r="AO398" s="119">
        <v>0</v>
      </c>
      <c r="AP398" s="119">
        <v>1</v>
      </c>
      <c r="AQ398" s="119">
        <v>4</v>
      </c>
      <c r="AR398" s="119">
        <v>2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17.2</v>
      </c>
      <c r="BI398" s="119">
        <v>20.399999999999999</v>
      </c>
      <c r="BJ398" s="119">
        <v>26.4</v>
      </c>
      <c r="BK398" s="119">
        <v>30.8</v>
      </c>
      <c r="BL398" s="119">
        <v>0</v>
      </c>
      <c r="BM398" s="119" t="s">
        <v>591</v>
      </c>
    </row>
    <row r="399" spans="1:65" s="119" customFormat="1" ht="11.4" x14ac:dyDescent="0.2">
      <c r="A399" s="119" t="s">
        <v>123</v>
      </c>
      <c r="B399" s="119">
        <v>2</v>
      </c>
      <c r="C399" s="119">
        <v>0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302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20.9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592</v>
      </c>
    </row>
    <row r="400" spans="1:65" s="119" customFormat="1" ht="11.4" x14ac:dyDescent="0.2">
      <c r="A400" s="119" t="s">
        <v>126</v>
      </c>
      <c r="B400" s="119">
        <v>17</v>
      </c>
      <c r="C400" s="119">
        <v>5</v>
      </c>
      <c r="D400" s="119">
        <v>10</v>
      </c>
      <c r="E400" s="119">
        <v>0</v>
      </c>
      <c r="F400" s="119">
        <v>0</v>
      </c>
      <c r="G400" s="119">
        <v>0</v>
      </c>
      <c r="H400" s="119">
        <v>2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29.41</v>
      </c>
      <c r="P400" s="119">
        <v>58.82</v>
      </c>
      <c r="Q400" s="119">
        <v>0</v>
      </c>
      <c r="R400" s="119">
        <v>0</v>
      </c>
      <c r="S400" s="119">
        <v>0</v>
      </c>
      <c r="T400" s="119">
        <v>11.76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650</v>
      </c>
      <c r="AB400" s="119" t="s">
        <v>292</v>
      </c>
      <c r="AC400" s="119" t="s">
        <v>56</v>
      </c>
      <c r="AD400" s="119" t="s">
        <v>56</v>
      </c>
      <c r="AE400" s="119" t="s">
        <v>56</v>
      </c>
      <c r="AF400" s="119" t="s">
        <v>651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7</v>
      </c>
      <c r="AO400" s="119">
        <v>0</v>
      </c>
      <c r="AP400" s="119">
        <v>5</v>
      </c>
      <c r="AQ400" s="119">
        <v>5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14.7</v>
      </c>
      <c r="BI400" s="119">
        <v>17.399999999999999</v>
      </c>
      <c r="BJ400" s="119">
        <v>21.4</v>
      </c>
      <c r="BK400" s="119">
        <v>24.7</v>
      </c>
      <c r="BL400" s="119">
        <v>0</v>
      </c>
      <c r="BM400" s="119" t="s">
        <v>591</v>
      </c>
    </row>
    <row r="401" spans="1:65" s="119" customFormat="1" ht="11.4" x14ac:dyDescent="0.2">
      <c r="A401" s="119" t="s">
        <v>126</v>
      </c>
      <c r="B401" s="119">
        <v>6</v>
      </c>
      <c r="C401" s="119">
        <v>3</v>
      </c>
      <c r="D401" s="119">
        <v>3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50</v>
      </c>
      <c r="P401" s="119">
        <v>50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240</v>
      </c>
      <c r="AB401" s="119" t="s">
        <v>81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3</v>
      </c>
      <c r="AR401" s="119">
        <v>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25.2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592</v>
      </c>
    </row>
    <row r="402" spans="1:65" s="119" customFormat="1" ht="11.4" x14ac:dyDescent="0.2">
      <c r="A402" s="119" t="s">
        <v>128</v>
      </c>
      <c r="B402" s="119">
        <v>24</v>
      </c>
      <c r="C402" s="119">
        <v>11</v>
      </c>
      <c r="D402" s="119">
        <v>12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45.83</v>
      </c>
      <c r="P402" s="119">
        <v>50</v>
      </c>
      <c r="Q402" s="119">
        <v>0</v>
      </c>
      <c r="R402" s="119">
        <v>4.1669999999999998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583</v>
      </c>
      <c r="AB402" s="119" t="s">
        <v>310</v>
      </c>
      <c r="AC402" s="119" t="s">
        <v>56</v>
      </c>
      <c r="AD402" s="119" t="s">
        <v>254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8</v>
      </c>
      <c r="AO402" s="119">
        <v>3</v>
      </c>
      <c r="AP402" s="119">
        <v>4</v>
      </c>
      <c r="AQ402" s="119">
        <v>8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15.4</v>
      </c>
      <c r="BI402" s="119">
        <v>17.399999999999999</v>
      </c>
      <c r="BJ402" s="119">
        <v>23.2</v>
      </c>
      <c r="BK402" s="119">
        <v>26.7</v>
      </c>
      <c r="BL402" s="119">
        <v>0</v>
      </c>
      <c r="BM402" s="119" t="s">
        <v>591</v>
      </c>
    </row>
    <row r="403" spans="1:65" s="119" customFormat="1" ht="11.4" x14ac:dyDescent="0.2">
      <c r="A403" s="119" t="s">
        <v>128</v>
      </c>
      <c r="B403" s="119">
        <v>14</v>
      </c>
      <c r="C403" s="119">
        <v>10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71.430000000000007</v>
      </c>
      <c r="P403" s="119">
        <v>28.57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399</v>
      </c>
      <c r="AB403" s="119" t="s">
        <v>210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2</v>
      </c>
      <c r="AO403" s="119">
        <v>2</v>
      </c>
      <c r="AP403" s="119">
        <v>3</v>
      </c>
      <c r="AQ403" s="119">
        <v>6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17.600000000000001</v>
      </c>
      <c r="BI403" s="119">
        <v>19.2</v>
      </c>
      <c r="BJ403" s="119">
        <v>23.7</v>
      </c>
      <c r="BK403" s="119">
        <v>26.7</v>
      </c>
      <c r="BL403" s="119">
        <v>0</v>
      </c>
      <c r="BM403" s="119" t="s">
        <v>592</v>
      </c>
    </row>
    <row r="404" spans="1:65" s="119" customFormat="1" ht="11.4" x14ac:dyDescent="0.2">
      <c r="A404" s="119" t="s">
        <v>131</v>
      </c>
      <c r="B404" s="119">
        <v>25</v>
      </c>
      <c r="C404" s="119">
        <v>17</v>
      </c>
      <c r="D404" s="119">
        <v>8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68</v>
      </c>
      <c r="P404" s="119">
        <v>32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614</v>
      </c>
      <c r="AB404" s="119" t="s">
        <v>280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11</v>
      </c>
      <c r="AO404" s="119">
        <v>8</v>
      </c>
      <c r="AP404" s="119">
        <v>5</v>
      </c>
      <c r="AQ404" s="119">
        <v>1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11.7</v>
      </c>
      <c r="BI404" s="119">
        <v>10.6</v>
      </c>
      <c r="BJ404" s="119">
        <v>17.7</v>
      </c>
      <c r="BK404" s="119">
        <v>20.399999999999999</v>
      </c>
      <c r="BL404" s="119">
        <v>0</v>
      </c>
      <c r="BM404" s="119" t="s">
        <v>591</v>
      </c>
    </row>
    <row r="405" spans="1:65" s="119" customFormat="1" ht="11.4" x14ac:dyDescent="0.2">
      <c r="A405" s="119" t="s">
        <v>131</v>
      </c>
      <c r="B405" s="119">
        <v>16</v>
      </c>
      <c r="C405" s="119">
        <v>12</v>
      </c>
      <c r="D405" s="119">
        <v>4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75</v>
      </c>
      <c r="P405" s="119">
        <v>25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290</v>
      </c>
      <c r="AB405" s="119" t="s">
        <v>132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6</v>
      </c>
      <c r="AP405" s="119">
        <v>6</v>
      </c>
      <c r="AQ405" s="119">
        <v>2</v>
      </c>
      <c r="AR405" s="119">
        <v>2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17.2</v>
      </c>
      <c r="BI405" s="119">
        <v>15.9</v>
      </c>
      <c r="BJ405" s="119">
        <v>24.8</v>
      </c>
      <c r="BK405" s="119">
        <v>28.3</v>
      </c>
      <c r="BL405" s="119">
        <v>0</v>
      </c>
      <c r="BM405" s="119" t="s">
        <v>592</v>
      </c>
    </row>
    <row r="406" spans="1:65" s="119" customFormat="1" ht="11.4" x14ac:dyDescent="0.2">
      <c r="A406" s="119" t="s">
        <v>133</v>
      </c>
      <c r="B406" s="119">
        <v>27</v>
      </c>
      <c r="C406" s="119">
        <v>13</v>
      </c>
      <c r="D406" s="119">
        <v>13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1</v>
      </c>
      <c r="K406" s="119">
        <v>0</v>
      </c>
      <c r="L406" s="119">
        <v>0</v>
      </c>
      <c r="M406" s="119">
        <v>0</v>
      </c>
      <c r="N406" s="119">
        <v>0</v>
      </c>
      <c r="O406" s="119">
        <v>48.15</v>
      </c>
      <c r="P406" s="119">
        <v>48.15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3.7040000000000002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595</v>
      </c>
      <c r="AB406" s="119" t="s">
        <v>282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289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10</v>
      </c>
      <c r="AO406" s="119">
        <v>3</v>
      </c>
      <c r="AP406" s="119">
        <v>5</v>
      </c>
      <c r="AQ406" s="119">
        <v>8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14.8</v>
      </c>
      <c r="BI406" s="119">
        <v>16.8</v>
      </c>
      <c r="BJ406" s="119">
        <v>22.8</v>
      </c>
      <c r="BK406" s="119">
        <v>26</v>
      </c>
      <c r="BL406" s="119">
        <v>0</v>
      </c>
      <c r="BM406" s="119" t="s">
        <v>591</v>
      </c>
    </row>
    <row r="407" spans="1:65" s="119" customFormat="1" ht="11.4" x14ac:dyDescent="0.2">
      <c r="A407" s="119" t="s">
        <v>133</v>
      </c>
      <c r="B407" s="119">
        <v>18</v>
      </c>
      <c r="C407" s="119">
        <v>13</v>
      </c>
      <c r="D407" s="119">
        <v>5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72.22</v>
      </c>
      <c r="P407" s="119">
        <v>27.78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307</v>
      </c>
      <c r="AB407" s="119" t="s">
        <v>138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1</v>
      </c>
      <c r="AN407" s="119">
        <v>0</v>
      </c>
      <c r="AO407" s="119">
        <v>3</v>
      </c>
      <c r="AP407" s="119">
        <v>7</v>
      </c>
      <c r="AQ407" s="119">
        <v>4</v>
      </c>
      <c r="AR407" s="119">
        <v>2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18.5</v>
      </c>
      <c r="BI407" s="119">
        <v>19.100000000000001</v>
      </c>
      <c r="BJ407" s="119">
        <v>25.9</v>
      </c>
      <c r="BK407" s="119">
        <v>31.3</v>
      </c>
      <c r="BL407" s="119">
        <v>0</v>
      </c>
      <c r="BM407" s="119" t="s">
        <v>592</v>
      </c>
    </row>
    <row r="408" spans="1:65" s="119" customFormat="1" ht="11.4" x14ac:dyDescent="0.2">
      <c r="A408" s="119" t="s">
        <v>135</v>
      </c>
      <c r="B408" s="119">
        <v>34</v>
      </c>
      <c r="C408" s="119">
        <v>19</v>
      </c>
      <c r="D408" s="119">
        <v>15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55.88</v>
      </c>
      <c r="P408" s="119">
        <v>44.12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642</v>
      </c>
      <c r="AB408" s="119" t="s">
        <v>297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15</v>
      </c>
      <c r="AO408" s="119">
        <v>6</v>
      </c>
      <c r="AP408" s="119">
        <v>5</v>
      </c>
      <c r="AQ408" s="119">
        <v>7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13.1</v>
      </c>
      <c r="BI408" s="119">
        <v>10.6</v>
      </c>
      <c r="BJ408" s="119">
        <v>20.8</v>
      </c>
      <c r="BK408" s="119">
        <v>24.6</v>
      </c>
      <c r="BL408" s="119">
        <v>0</v>
      </c>
      <c r="BM408" s="119" t="s">
        <v>591</v>
      </c>
    </row>
    <row r="409" spans="1:65" s="119" customFormat="1" ht="11.4" x14ac:dyDescent="0.2">
      <c r="A409" s="119" t="s">
        <v>135</v>
      </c>
      <c r="B409" s="119">
        <v>26</v>
      </c>
      <c r="C409" s="119">
        <v>18</v>
      </c>
      <c r="D409" s="119">
        <v>8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69.23</v>
      </c>
      <c r="P409" s="119">
        <v>30.77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295</v>
      </c>
      <c r="AB409" s="119" t="s">
        <v>310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0</v>
      </c>
      <c r="AP409" s="119">
        <v>13</v>
      </c>
      <c r="AQ409" s="119">
        <v>9</v>
      </c>
      <c r="AR409" s="119">
        <v>2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20.2</v>
      </c>
      <c r="BI409" s="119">
        <v>19.100000000000001</v>
      </c>
      <c r="BJ409" s="119">
        <v>25</v>
      </c>
      <c r="BK409" s="119">
        <v>31</v>
      </c>
      <c r="BL409" s="119">
        <v>0</v>
      </c>
      <c r="BM409" s="119" t="s">
        <v>592</v>
      </c>
    </row>
    <row r="410" spans="1:65" s="119" customFormat="1" ht="11.4" x14ac:dyDescent="0.2">
      <c r="A410" s="119" t="s">
        <v>137</v>
      </c>
      <c r="B410" s="119">
        <v>20</v>
      </c>
      <c r="C410" s="119">
        <v>7</v>
      </c>
      <c r="D410" s="119">
        <v>13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35</v>
      </c>
      <c r="P410" s="119">
        <v>65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597</v>
      </c>
      <c r="AB410" s="119" t="s">
        <v>299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4</v>
      </c>
      <c r="AO410" s="119">
        <v>4</v>
      </c>
      <c r="AP410" s="119">
        <v>4</v>
      </c>
      <c r="AQ410" s="119">
        <v>8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16.5</v>
      </c>
      <c r="BI410" s="119">
        <v>17.7</v>
      </c>
      <c r="BJ410" s="119">
        <v>22.4</v>
      </c>
      <c r="BK410" s="119">
        <v>23.8</v>
      </c>
      <c r="BL410" s="119">
        <v>0</v>
      </c>
      <c r="BM410" s="119" t="s">
        <v>591</v>
      </c>
    </row>
    <row r="411" spans="1:65" s="119" customFormat="1" ht="11.4" x14ac:dyDescent="0.2">
      <c r="A411" s="119" t="s">
        <v>137</v>
      </c>
      <c r="B411" s="119">
        <v>19</v>
      </c>
      <c r="C411" s="119">
        <v>5</v>
      </c>
      <c r="D411" s="119">
        <v>12</v>
      </c>
      <c r="E411" s="119">
        <v>0</v>
      </c>
      <c r="F411" s="119">
        <v>0</v>
      </c>
      <c r="G411" s="119">
        <v>0</v>
      </c>
      <c r="H411" s="119">
        <v>2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26.32</v>
      </c>
      <c r="P411" s="119">
        <v>63.16</v>
      </c>
      <c r="Q411" s="119">
        <v>0</v>
      </c>
      <c r="R411" s="119">
        <v>0</v>
      </c>
      <c r="S411" s="119">
        <v>0</v>
      </c>
      <c r="T411" s="119">
        <v>10.53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92</v>
      </c>
      <c r="AB411" s="119" t="s">
        <v>309</v>
      </c>
      <c r="AC411" s="119" t="s">
        <v>56</v>
      </c>
      <c r="AD411" s="119" t="s">
        <v>56</v>
      </c>
      <c r="AE411" s="119" t="s">
        <v>56</v>
      </c>
      <c r="AF411" s="119" t="s">
        <v>158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9</v>
      </c>
      <c r="AQ411" s="119">
        <v>6</v>
      </c>
      <c r="AR411" s="119">
        <v>0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18.2</v>
      </c>
      <c r="BI411" s="119">
        <v>17.7</v>
      </c>
      <c r="BJ411" s="119">
        <v>21.1</v>
      </c>
      <c r="BK411" s="119">
        <v>30.4</v>
      </c>
      <c r="BL411" s="119">
        <v>0</v>
      </c>
      <c r="BM411" s="119" t="s">
        <v>592</v>
      </c>
    </row>
    <row r="412" spans="1:65" s="119" customFormat="1" ht="11.4" x14ac:dyDescent="0.2">
      <c r="A412" s="119" t="s">
        <v>139</v>
      </c>
      <c r="B412" s="119">
        <v>24</v>
      </c>
      <c r="C412" s="119">
        <v>3</v>
      </c>
      <c r="D412" s="119">
        <v>21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12.5</v>
      </c>
      <c r="P412" s="119">
        <v>87.5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578</v>
      </c>
      <c r="AB412" s="119" t="s">
        <v>108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1</v>
      </c>
      <c r="AP412" s="119">
        <v>9</v>
      </c>
      <c r="AQ412" s="119">
        <v>11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</v>
      </c>
      <c r="BI412" s="119">
        <v>19.899999999999999</v>
      </c>
      <c r="BJ412" s="119">
        <v>22.1</v>
      </c>
      <c r="BK412" s="119">
        <v>25.7</v>
      </c>
      <c r="BL412" s="119">
        <v>0</v>
      </c>
      <c r="BM412" s="119" t="s">
        <v>591</v>
      </c>
    </row>
    <row r="413" spans="1:65" s="119" customFormat="1" ht="11.4" x14ac:dyDescent="0.2">
      <c r="A413" s="119" t="s">
        <v>139</v>
      </c>
      <c r="B413" s="119">
        <v>14</v>
      </c>
      <c r="C413" s="119">
        <v>4</v>
      </c>
      <c r="D413" s="119">
        <v>9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28.57</v>
      </c>
      <c r="P413" s="119">
        <v>64.290000000000006</v>
      </c>
      <c r="Q413" s="119">
        <v>0</v>
      </c>
      <c r="R413" s="119">
        <v>7.1429999999999998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284</v>
      </c>
      <c r="AB413" s="119" t="s">
        <v>279</v>
      </c>
      <c r="AC413" s="119" t="s">
        <v>56</v>
      </c>
      <c r="AD413" s="119" t="s">
        <v>130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10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21.6</v>
      </c>
      <c r="BI413" s="119">
        <v>22.1</v>
      </c>
      <c r="BJ413" s="119">
        <v>23</v>
      </c>
      <c r="BK413" s="119">
        <v>28.7</v>
      </c>
      <c r="BL413" s="119">
        <v>0</v>
      </c>
      <c r="BM413" s="119" t="s">
        <v>592</v>
      </c>
    </row>
    <row r="414" spans="1:65" s="119" customFormat="1" ht="11.4" x14ac:dyDescent="0.2">
      <c r="A414" s="119" t="s">
        <v>142</v>
      </c>
      <c r="B414" s="119">
        <v>9</v>
      </c>
      <c r="C414" s="119">
        <v>0</v>
      </c>
      <c r="D414" s="119">
        <v>9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63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4</v>
      </c>
      <c r="AR414" s="119">
        <v>3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24.1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591</v>
      </c>
    </row>
    <row r="415" spans="1:65" s="119" customFormat="1" ht="11.4" x14ac:dyDescent="0.2">
      <c r="A415" s="119" t="s">
        <v>142</v>
      </c>
      <c r="B415" s="119">
        <v>9</v>
      </c>
      <c r="C415" s="119">
        <v>2</v>
      </c>
      <c r="D415" s="119">
        <v>6</v>
      </c>
      <c r="E415" s="119">
        <v>0</v>
      </c>
      <c r="F415" s="119">
        <v>0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22.22</v>
      </c>
      <c r="P415" s="119">
        <v>66.67</v>
      </c>
      <c r="Q415" s="119">
        <v>0</v>
      </c>
      <c r="R415" s="119">
        <v>0</v>
      </c>
      <c r="S415" s="119">
        <v>0</v>
      </c>
      <c r="T415" s="119">
        <v>11.11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252</v>
      </c>
      <c r="AB415" s="119" t="s">
        <v>318</v>
      </c>
      <c r="AC415" s="119" t="s">
        <v>56</v>
      </c>
      <c r="AD415" s="119" t="s">
        <v>56</v>
      </c>
      <c r="AE415" s="119" t="s">
        <v>56</v>
      </c>
      <c r="AF415" s="119" t="s">
        <v>273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3</v>
      </c>
      <c r="AP415" s="119">
        <v>5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17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592</v>
      </c>
    </row>
    <row r="416" spans="1:65" s="119" customFormat="1" ht="11.4" x14ac:dyDescent="0.2">
      <c r="A416" s="119" t="s">
        <v>143</v>
      </c>
      <c r="B416" s="119">
        <v>16</v>
      </c>
      <c r="C416" s="119">
        <v>0</v>
      </c>
      <c r="D416" s="119">
        <v>15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93.75</v>
      </c>
      <c r="Q416" s="119">
        <v>0</v>
      </c>
      <c r="R416" s="119">
        <v>6.25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253</v>
      </c>
      <c r="AC416" s="119" t="s">
        <v>56</v>
      </c>
      <c r="AD416" s="119" t="s">
        <v>652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0</v>
      </c>
      <c r="AP416" s="119">
        <v>1</v>
      </c>
      <c r="AQ416" s="119">
        <v>10</v>
      </c>
      <c r="AR416" s="119">
        <v>4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</v>
      </c>
      <c r="BI416" s="119">
        <v>21.9</v>
      </c>
      <c r="BJ416" s="119">
        <v>26.3</v>
      </c>
      <c r="BK416" s="119">
        <v>27</v>
      </c>
      <c r="BL416" s="119">
        <v>0</v>
      </c>
      <c r="BM416" s="119" t="s">
        <v>591</v>
      </c>
    </row>
    <row r="417" spans="1:65" s="119" customFormat="1" ht="11.4" x14ac:dyDescent="0.2">
      <c r="A417" s="119" t="s">
        <v>143</v>
      </c>
      <c r="B417" s="119">
        <v>13</v>
      </c>
      <c r="C417" s="119">
        <v>4</v>
      </c>
      <c r="D417" s="119">
        <v>9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30.77</v>
      </c>
      <c r="P417" s="119">
        <v>69.23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132</v>
      </c>
      <c r="AB417" s="119" t="s">
        <v>217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1</v>
      </c>
      <c r="AQ417" s="119">
        <v>8</v>
      </c>
      <c r="AR417" s="119">
        <v>2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23.2</v>
      </c>
      <c r="BI417" s="119">
        <v>23.7</v>
      </c>
      <c r="BJ417" s="119">
        <v>26.3</v>
      </c>
      <c r="BK417" s="119">
        <v>31</v>
      </c>
      <c r="BL417" s="119">
        <v>0</v>
      </c>
      <c r="BM417" s="119" t="s">
        <v>592</v>
      </c>
    </row>
    <row r="418" spans="1:65" s="119" customFormat="1" ht="11.4" x14ac:dyDescent="0.2">
      <c r="A418" s="119" t="s">
        <v>146</v>
      </c>
      <c r="B418" s="119">
        <v>12</v>
      </c>
      <c r="C418" s="119">
        <v>1</v>
      </c>
      <c r="D418" s="119">
        <v>11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8.3330000000000002</v>
      </c>
      <c r="P418" s="119">
        <v>91.67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639</v>
      </c>
      <c r="AB418" s="119" t="s">
        <v>237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0</v>
      </c>
      <c r="AP418" s="119">
        <v>3</v>
      </c>
      <c r="AQ418" s="119">
        <v>6</v>
      </c>
      <c r="AR418" s="119">
        <v>2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20.7</v>
      </c>
      <c r="BI418" s="119">
        <v>22.4</v>
      </c>
      <c r="BJ418" s="119">
        <v>25.4</v>
      </c>
      <c r="BK418" s="119">
        <v>28.6</v>
      </c>
      <c r="BL418" s="119">
        <v>0</v>
      </c>
      <c r="BM418" s="119" t="s">
        <v>591</v>
      </c>
    </row>
    <row r="419" spans="1:65" s="119" customFormat="1" ht="11.4" x14ac:dyDescent="0.2">
      <c r="A419" s="119" t="s">
        <v>146</v>
      </c>
      <c r="B419" s="119">
        <v>5</v>
      </c>
      <c r="C419" s="119">
        <v>0</v>
      </c>
      <c r="D419" s="119">
        <v>5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118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3</v>
      </c>
      <c r="AR419" s="119">
        <v>0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24.5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592</v>
      </c>
    </row>
    <row r="420" spans="1:65" s="119" customFormat="1" ht="11.4" x14ac:dyDescent="0.2">
      <c r="A420" s="119" t="s">
        <v>149</v>
      </c>
      <c r="B420" s="119">
        <v>13</v>
      </c>
      <c r="C420" s="119">
        <v>0</v>
      </c>
      <c r="D420" s="119">
        <v>11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84.62</v>
      </c>
      <c r="Q420" s="119">
        <v>0</v>
      </c>
      <c r="R420" s="119">
        <v>15.38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196</v>
      </c>
      <c r="AC420" s="119" t="s">
        <v>56</v>
      </c>
      <c r="AD420" s="119" t="s">
        <v>306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8</v>
      </c>
      <c r="AQ420" s="119">
        <v>2</v>
      </c>
      <c r="AR420" s="119">
        <v>2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19.3</v>
      </c>
      <c r="BI420" s="119">
        <v>18.3</v>
      </c>
      <c r="BJ420" s="119">
        <v>25</v>
      </c>
      <c r="BK420" s="119">
        <v>25.6</v>
      </c>
      <c r="BL420" s="119">
        <v>0</v>
      </c>
      <c r="BM420" s="119" t="s">
        <v>591</v>
      </c>
    </row>
    <row r="421" spans="1:65" s="119" customFormat="1" ht="11.4" x14ac:dyDescent="0.2">
      <c r="A421" s="119" t="s">
        <v>149</v>
      </c>
      <c r="B421" s="119">
        <v>17</v>
      </c>
      <c r="C421" s="119">
        <v>1</v>
      </c>
      <c r="D421" s="119">
        <v>16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5.8819999999999997</v>
      </c>
      <c r="P421" s="119">
        <v>94.12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585</v>
      </c>
      <c r="AB421" s="119" t="s">
        <v>217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1</v>
      </c>
      <c r="AQ421" s="119">
        <v>9</v>
      </c>
      <c r="AR421" s="119">
        <v>5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23.5</v>
      </c>
      <c r="BI421" s="119">
        <v>23.9</v>
      </c>
      <c r="BJ421" s="119">
        <v>25.9</v>
      </c>
      <c r="BK421" s="119">
        <v>31.3</v>
      </c>
      <c r="BL421" s="119">
        <v>0</v>
      </c>
      <c r="BM421" s="119" t="s">
        <v>592</v>
      </c>
    </row>
    <row r="422" spans="1:65" s="119" customFormat="1" ht="11.4" x14ac:dyDescent="0.2">
      <c r="A422" s="119" t="s">
        <v>151</v>
      </c>
      <c r="B422" s="119">
        <v>26</v>
      </c>
      <c r="C422" s="119">
        <v>3</v>
      </c>
      <c r="D422" s="119">
        <v>22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11.54</v>
      </c>
      <c r="P422" s="119">
        <v>84.62</v>
      </c>
      <c r="Q422" s="119">
        <v>0</v>
      </c>
      <c r="R422" s="119">
        <v>3.8460000000000001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389</v>
      </c>
      <c r="AB422" s="119" t="s">
        <v>259</v>
      </c>
      <c r="AC422" s="119" t="s">
        <v>56</v>
      </c>
      <c r="AD422" s="119" t="s">
        <v>259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0</v>
      </c>
      <c r="AP422" s="119">
        <v>3</v>
      </c>
      <c r="AQ422" s="119">
        <v>19</v>
      </c>
      <c r="AR422" s="119">
        <v>2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</v>
      </c>
      <c r="BI422" s="119">
        <v>23.3</v>
      </c>
      <c r="BJ422" s="119">
        <v>24.8</v>
      </c>
      <c r="BK422" s="119">
        <v>28.3</v>
      </c>
      <c r="BL422" s="119">
        <v>0</v>
      </c>
      <c r="BM422" s="119" t="s">
        <v>591</v>
      </c>
    </row>
    <row r="423" spans="1:65" s="119" customFormat="1" ht="11.4" x14ac:dyDescent="0.2">
      <c r="A423" s="119" t="s">
        <v>151</v>
      </c>
      <c r="B423" s="119">
        <v>15</v>
      </c>
      <c r="C423" s="119">
        <v>7</v>
      </c>
      <c r="D423" s="119">
        <v>8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46.67</v>
      </c>
      <c r="P423" s="119">
        <v>53.33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124</v>
      </c>
      <c r="AB423" s="119" t="s">
        <v>277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4</v>
      </c>
      <c r="AQ423" s="119">
        <v>9</v>
      </c>
      <c r="AR423" s="119">
        <v>2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22.4</v>
      </c>
      <c r="BI423" s="119">
        <v>21.2</v>
      </c>
      <c r="BJ423" s="119">
        <v>27.4</v>
      </c>
      <c r="BK423" s="119">
        <v>29.6</v>
      </c>
      <c r="BL423" s="119">
        <v>0</v>
      </c>
      <c r="BM423" s="119" t="s">
        <v>592</v>
      </c>
    </row>
    <row r="424" spans="1:65" s="119" customFormat="1" ht="11.4" x14ac:dyDescent="0.2">
      <c r="A424" s="119" t="s">
        <v>153</v>
      </c>
      <c r="B424" s="119">
        <v>17</v>
      </c>
      <c r="C424" s="119">
        <v>0</v>
      </c>
      <c r="D424" s="119">
        <v>15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88.24</v>
      </c>
      <c r="Q424" s="119">
        <v>0</v>
      </c>
      <c r="R424" s="119">
        <v>11.76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122</v>
      </c>
      <c r="AC424" s="119" t="s">
        <v>56</v>
      </c>
      <c r="AD424" s="119" t="s">
        <v>303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1</v>
      </c>
      <c r="AP424" s="119">
        <v>4</v>
      </c>
      <c r="AQ424" s="119">
        <v>8</v>
      </c>
      <c r="AR424" s="119">
        <v>3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20.5</v>
      </c>
      <c r="BI424" s="119">
        <v>21.1</v>
      </c>
      <c r="BJ424" s="119">
        <v>25.5</v>
      </c>
      <c r="BK424" s="119">
        <v>26.7</v>
      </c>
      <c r="BL424" s="119">
        <v>0</v>
      </c>
      <c r="BM424" s="119" t="s">
        <v>591</v>
      </c>
    </row>
    <row r="425" spans="1:65" s="119" customFormat="1" ht="11.4" x14ac:dyDescent="0.2">
      <c r="A425" s="119" t="s">
        <v>153</v>
      </c>
      <c r="B425" s="119">
        <v>15</v>
      </c>
      <c r="C425" s="119">
        <v>2</v>
      </c>
      <c r="D425" s="119">
        <v>12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13.33</v>
      </c>
      <c r="P425" s="119">
        <v>80</v>
      </c>
      <c r="Q425" s="119">
        <v>0</v>
      </c>
      <c r="R425" s="119">
        <v>6.6669999999999998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108</v>
      </c>
      <c r="AB425" s="119" t="s">
        <v>276</v>
      </c>
      <c r="AC425" s="119" t="s">
        <v>56</v>
      </c>
      <c r="AD425" s="119" t="s">
        <v>304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3</v>
      </c>
      <c r="AQ425" s="119">
        <v>4</v>
      </c>
      <c r="AR425" s="119">
        <v>7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23.8</v>
      </c>
      <c r="BI425" s="119">
        <v>25.1</v>
      </c>
      <c r="BJ425" s="119">
        <v>27.8</v>
      </c>
      <c r="BK425" s="119">
        <v>30.4</v>
      </c>
      <c r="BL425" s="119">
        <v>0</v>
      </c>
      <c r="BM425" s="119" t="s">
        <v>592</v>
      </c>
    </row>
    <row r="426" spans="1:65" s="119" customFormat="1" ht="11.4" x14ac:dyDescent="0.2">
      <c r="A426" s="119" t="s">
        <v>154</v>
      </c>
      <c r="B426" s="119">
        <v>12</v>
      </c>
      <c r="C426" s="119">
        <v>3</v>
      </c>
      <c r="D426" s="119">
        <v>8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25</v>
      </c>
      <c r="P426" s="119">
        <v>66.67</v>
      </c>
      <c r="Q426" s="119">
        <v>0</v>
      </c>
      <c r="R426" s="119">
        <v>8.3330000000000002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102</v>
      </c>
      <c r="AB426" s="119" t="s">
        <v>100</v>
      </c>
      <c r="AC426" s="119" t="s">
        <v>56</v>
      </c>
      <c r="AD426" s="119" t="s">
        <v>273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1</v>
      </c>
      <c r="AP426" s="119">
        <v>3</v>
      </c>
      <c r="AQ426" s="119">
        <v>6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19.3</v>
      </c>
      <c r="BI426" s="119">
        <v>20.8</v>
      </c>
      <c r="BJ426" s="119">
        <v>24.8</v>
      </c>
      <c r="BK426" s="119">
        <v>27.1</v>
      </c>
      <c r="BL426" s="119">
        <v>0</v>
      </c>
      <c r="BM426" s="119" t="s">
        <v>591</v>
      </c>
    </row>
    <row r="427" spans="1:65" s="119" customFormat="1" ht="11.4" x14ac:dyDescent="0.2">
      <c r="A427" s="119" t="s">
        <v>154</v>
      </c>
      <c r="B427" s="119">
        <v>21</v>
      </c>
      <c r="C427" s="119">
        <v>2</v>
      </c>
      <c r="D427" s="119">
        <v>18</v>
      </c>
      <c r="E427" s="119">
        <v>0</v>
      </c>
      <c r="F427" s="119">
        <v>0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9.5239999999999991</v>
      </c>
      <c r="P427" s="119">
        <v>85.71</v>
      </c>
      <c r="Q427" s="119">
        <v>0</v>
      </c>
      <c r="R427" s="119">
        <v>0</v>
      </c>
      <c r="S427" s="119">
        <v>0</v>
      </c>
      <c r="T427" s="119">
        <v>4.7619999999999996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617</v>
      </c>
      <c r="AB427" s="119" t="s">
        <v>253</v>
      </c>
      <c r="AC427" s="119" t="s">
        <v>56</v>
      </c>
      <c r="AD427" s="119" t="s">
        <v>56</v>
      </c>
      <c r="AE427" s="119" t="s">
        <v>56</v>
      </c>
      <c r="AF427" s="119" t="s">
        <v>207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2</v>
      </c>
      <c r="AQ427" s="119">
        <v>12</v>
      </c>
      <c r="AR427" s="119">
        <v>4</v>
      </c>
      <c r="AS427" s="119">
        <v>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23.3</v>
      </c>
      <c r="BI427" s="119">
        <v>22.2</v>
      </c>
      <c r="BJ427" s="119">
        <v>27.3</v>
      </c>
      <c r="BK427" s="119">
        <v>33.200000000000003</v>
      </c>
      <c r="BL427" s="119">
        <v>0</v>
      </c>
      <c r="BM427" s="119" t="s">
        <v>592</v>
      </c>
    </row>
    <row r="428" spans="1:65" s="119" customFormat="1" ht="11.4" x14ac:dyDescent="0.2">
      <c r="A428" s="119" t="s">
        <v>156</v>
      </c>
      <c r="B428" s="119">
        <v>13</v>
      </c>
      <c r="C428" s="119">
        <v>3</v>
      </c>
      <c r="D428" s="119">
        <v>9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23.08</v>
      </c>
      <c r="P428" s="119">
        <v>69.23</v>
      </c>
      <c r="Q428" s="119">
        <v>0</v>
      </c>
      <c r="R428" s="119">
        <v>7.6920000000000002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599</v>
      </c>
      <c r="AB428" s="119" t="s">
        <v>256</v>
      </c>
      <c r="AC428" s="119" t="s">
        <v>56</v>
      </c>
      <c r="AD428" s="119" t="s">
        <v>98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3</v>
      </c>
      <c r="AO428" s="119">
        <v>1</v>
      </c>
      <c r="AP428" s="119">
        <v>2</v>
      </c>
      <c r="AQ428" s="119">
        <v>7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18.399999999999999</v>
      </c>
      <c r="BI428" s="119">
        <v>21.3</v>
      </c>
      <c r="BJ428" s="119">
        <v>23.9</v>
      </c>
      <c r="BK428" s="119">
        <v>24.5</v>
      </c>
      <c r="BL428" s="119">
        <v>0</v>
      </c>
      <c r="BM428" s="119" t="s">
        <v>591</v>
      </c>
    </row>
    <row r="429" spans="1:65" s="119" customFormat="1" ht="11.4" x14ac:dyDescent="0.2">
      <c r="A429" s="119" t="s">
        <v>156</v>
      </c>
      <c r="B429" s="119">
        <v>22</v>
      </c>
      <c r="C429" s="119">
        <v>3</v>
      </c>
      <c r="D429" s="119">
        <v>16</v>
      </c>
      <c r="E429" s="119">
        <v>0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13.64</v>
      </c>
      <c r="P429" s="119">
        <v>72.73</v>
      </c>
      <c r="Q429" s="119">
        <v>0</v>
      </c>
      <c r="R429" s="119">
        <v>13.64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294</v>
      </c>
      <c r="AB429" s="119" t="s">
        <v>68</v>
      </c>
      <c r="AC429" s="119" t="s">
        <v>56</v>
      </c>
      <c r="AD429" s="119" t="s">
        <v>276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2</v>
      </c>
      <c r="AQ429" s="119">
        <v>16</v>
      </c>
      <c r="AR429" s="119">
        <v>2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</v>
      </c>
      <c r="BI429" s="119">
        <v>23.4</v>
      </c>
      <c r="BJ429" s="119">
        <v>26.1</v>
      </c>
      <c r="BK429" s="119">
        <v>30.2</v>
      </c>
      <c r="BL429" s="119">
        <v>0</v>
      </c>
      <c r="BM429" s="119" t="s">
        <v>592</v>
      </c>
    </row>
    <row r="430" spans="1:65" s="119" customFormat="1" ht="11.4" x14ac:dyDescent="0.2">
      <c r="A430" s="119" t="s">
        <v>157</v>
      </c>
      <c r="B430" s="119">
        <v>28</v>
      </c>
      <c r="C430" s="119">
        <v>2</v>
      </c>
      <c r="D430" s="119">
        <v>26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7.1429999999999998</v>
      </c>
      <c r="P430" s="119">
        <v>92.86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639</v>
      </c>
      <c r="AB430" s="119" t="s">
        <v>237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1</v>
      </c>
      <c r="AP430" s="119">
        <v>5</v>
      </c>
      <c r="AQ430" s="119">
        <v>15</v>
      </c>
      <c r="AR430" s="119">
        <v>5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20.9</v>
      </c>
      <c r="BI430" s="119">
        <v>21.7</v>
      </c>
      <c r="BJ430" s="119">
        <v>26.3</v>
      </c>
      <c r="BK430" s="119">
        <v>27.6</v>
      </c>
      <c r="BL430" s="119">
        <v>0</v>
      </c>
      <c r="BM430" s="119" t="s">
        <v>591</v>
      </c>
    </row>
    <row r="431" spans="1:65" s="119" customFormat="1" ht="11.4" x14ac:dyDescent="0.2">
      <c r="A431" s="119" t="s">
        <v>157</v>
      </c>
      <c r="B431" s="119">
        <v>17</v>
      </c>
      <c r="C431" s="119">
        <v>1</v>
      </c>
      <c r="D431" s="119">
        <v>15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5.8819999999999997</v>
      </c>
      <c r="P431" s="119">
        <v>88.24</v>
      </c>
      <c r="Q431" s="119">
        <v>0</v>
      </c>
      <c r="R431" s="119">
        <v>5.8819999999999997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235</v>
      </c>
      <c r="AB431" s="119" t="s">
        <v>57</v>
      </c>
      <c r="AC431" s="119" t="s">
        <v>56</v>
      </c>
      <c r="AD431" s="119" t="s">
        <v>311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1</v>
      </c>
      <c r="AP431" s="119">
        <v>4</v>
      </c>
      <c r="AQ431" s="119">
        <v>6</v>
      </c>
      <c r="AR431" s="119">
        <v>5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21.1</v>
      </c>
      <c r="BI431" s="119">
        <v>22</v>
      </c>
      <c r="BJ431" s="119">
        <v>26.9</v>
      </c>
      <c r="BK431" s="119">
        <v>28.8</v>
      </c>
      <c r="BL431" s="119">
        <v>0</v>
      </c>
      <c r="BM431" s="119" t="s">
        <v>592</v>
      </c>
    </row>
    <row r="432" spans="1:65" s="119" customFormat="1" ht="11.4" x14ac:dyDescent="0.2">
      <c r="A432" s="119" t="s">
        <v>160</v>
      </c>
      <c r="B432" s="119">
        <v>16</v>
      </c>
      <c r="C432" s="119">
        <v>0</v>
      </c>
      <c r="D432" s="119">
        <v>13</v>
      </c>
      <c r="E432" s="119">
        <v>1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1</v>
      </c>
      <c r="M432" s="119">
        <v>0</v>
      </c>
      <c r="N432" s="119">
        <v>0</v>
      </c>
      <c r="O432" s="119">
        <v>0</v>
      </c>
      <c r="P432" s="119">
        <v>81.25</v>
      </c>
      <c r="Q432" s="119">
        <v>6.25</v>
      </c>
      <c r="R432" s="119">
        <v>6.25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6.25</v>
      </c>
      <c r="Y432" s="119">
        <v>0</v>
      </c>
      <c r="Z432" s="119">
        <v>0</v>
      </c>
      <c r="AA432" s="119" t="s">
        <v>56</v>
      </c>
      <c r="AB432" s="119" t="s">
        <v>277</v>
      </c>
      <c r="AC432" s="119" t="s">
        <v>314</v>
      </c>
      <c r="AD432" s="119" t="s">
        <v>391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653</v>
      </c>
      <c r="AK432" s="119" t="s">
        <v>56</v>
      </c>
      <c r="AL432" s="119" t="s">
        <v>56</v>
      </c>
      <c r="AM432" s="119">
        <v>0</v>
      </c>
      <c r="AN432" s="119">
        <v>3</v>
      </c>
      <c r="AO432" s="119">
        <v>2</v>
      </c>
      <c r="AP432" s="119">
        <v>2</v>
      </c>
      <c r="AQ432" s="119">
        <v>5</v>
      </c>
      <c r="AR432" s="119">
        <v>4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19.600000000000001</v>
      </c>
      <c r="BI432" s="119">
        <v>22.8</v>
      </c>
      <c r="BJ432" s="119">
        <v>26.2</v>
      </c>
      <c r="BK432" s="119">
        <v>29.5</v>
      </c>
      <c r="BL432" s="119">
        <v>0</v>
      </c>
      <c r="BM432" s="119" t="s">
        <v>591</v>
      </c>
    </row>
    <row r="433" spans="1:65" s="119" customFormat="1" ht="11.4" x14ac:dyDescent="0.2">
      <c r="A433" s="119" t="s">
        <v>160</v>
      </c>
      <c r="B433" s="119">
        <v>16</v>
      </c>
      <c r="C433" s="119">
        <v>0</v>
      </c>
      <c r="D433" s="119">
        <v>16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122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0</v>
      </c>
      <c r="AP433" s="119">
        <v>2</v>
      </c>
      <c r="AQ433" s="119">
        <v>12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</v>
      </c>
      <c r="BI433" s="119">
        <v>22.3</v>
      </c>
      <c r="BJ433" s="119">
        <v>24</v>
      </c>
      <c r="BK433" s="119">
        <v>25.5</v>
      </c>
      <c r="BL433" s="119">
        <v>0</v>
      </c>
      <c r="BM433" s="119" t="s">
        <v>592</v>
      </c>
    </row>
    <row r="434" spans="1:65" s="119" customFormat="1" ht="11.4" x14ac:dyDescent="0.2">
      <c r="A434" s="119" t="s">
        <v>162</v>
      </c>
      <c r="B434" s="119">
        <v>15</v>
      </c>
      <c r="C434" s="119">
        <v>1</v>
      </c>
      <c r="D434" s="119">
        <v>13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6.6669999999999998</v>
      </c>
      <c r="P434" s="119">
        <v>86.67</v>
      </c>
      <c r="Q434" s="119">
        <v>0</v>
      </c>
      <c r="R434" s="119">
        <v>6.6669999999999998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390</v>
      </c>
      <c r="AB434" s="119" t="s">
        <v>310</v>
      </c>
      <c r="AC434" s="119" t="s">
        <v>56</v>
      </c>
      <c r="AD434" s="119" t="s">
        <v>235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0</v>
      </c>
      <c r="AP434" s="119">
        <v>4</v>
      </c>
      <c r="AQ434" s="119">
        <v>8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20.6</v>
      </c>
      <c r="BI434" s="119">
        <v>22.2</v>
      </c>
      <c r="BJ434" s="119">
        <v>25.4</v>
      </c>
      <c r="BK434" s="119">
        <v>26.8</v>
      </c>
      <c r="BL434" s="119">
        <v>0</v>
      </c>
      <c r="BM434" s="119" t="s">
        <v>591</v>
      </c>
    </row>
    <row r="435" spans="1:65" s="119" customFormat="1" ht="11.4" x14ac:dyDescent="0.2">
      <c r="A435" s="119" t="s">
        <v>162</v>
      </c>
      <c r="B435" s="119">
        <v>17</v>
      </c>
      <c r="C435" s="119">
        <v>1</v>
      </c>
      <c r="D435" s="119">
        <v>16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5.8819999999999997</v>
      </c>
      <c r="P435" s="119">
        <v>94.12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214</v>
      </c>
      <c r="AB435" s="119" t="s">
        <v>277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5</v>
      </c>
      <c r="AQ435" s="119">
        <v>4</v>
      </c>
      <c r="AR435" s="119">
        <v>7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22.1</v>
      </c>
      <c r="BI435" s="119">
        <v>22</v>
      </c>
      <c r="BJ435" s="119">
        <v>26.4</v>
      </c>
      <c r="BK435" s="119">
        <v>27.6</v>
      </c>
      <c r="BL435" s="119">
        <v>0</v>
      </c>
      <c r="BM435" s="119" t="s">
        <v>592</v>
      </c>
    </row>
    <row r="436" spans="1:65" s="119" customFormat="1" ht="11.4" x14ac:dyDescent="0.2">
      <c r="A436" s="119" t="s">
        <v>165</v>
      </c>
      <c r="B436" s="119">
        <v>12</v>
      </c>
      <c r="C436" s="119">
        <v>1</v>
      </c>
      <c r="D436" s="119">
        <v>10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8.3330000000000002</v>
      </c>
      <c r="P436" s="119">
        <v>83.33</v>
      </c>
      <c r="Q436" s="119">
        <v>0</v>
      </c>
      <c r="R436" s="119">
        <v>8.3330000000000002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214</v>
      </c>
      <c r="AB436" s="119" t="s">
        <v>100</v>
      </c>
      <c r="AC436" s="119" t="s">
        <v>56</v>
      </c>
      <c r="AD436" s="119" t="s">
        <v>602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2</v>
      </c>
      <c r="AQ436" s="119">
        <v>7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21.7</v>
      </c>
      <c r="BI436" s="119">
        <v>21.9</v>
      </c>
      <c r="BJ436" s="119">
        <v>26.5</v>
      </c>
      <c r="BK436" s="119">
        <v>26.9</v>
      </c>
      <c r="BL436" s="119">
        <v>0</v>
      </c>
      <c r="BM436" s="119" t="s">
        <v>591</v>
      </c>
    </row>
    <row r="437" spans="1:65" s="119" customFormat="1" ht="11.4" x14ac:dyDescent="0.2">
      <c r="A437" s="119" t="s">
        <v>165</v>
      </c>
      <c r="B437" s="119">
        <v>23</v>
      </c>
      <c r="C437" s="119">
        <v>1</v>
      </c>
      <c r="D437" s="119">
        <v>22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4.3479999999999999</v>
      </c>
      <c r="P437" s="119">
        <v>95.65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292</v>
      </c>
      <c r="AB437" s="119" t="s">
        <v>118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2</v>
      </c>
      <c r="AQ437" s="119">
        <v>12</v>
      </c>
      <c r="AR437" s="119">
        <v>9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24.3</v>
      </c>
      <c r="BI437" s="119">
        <v>24.7</v>
      </c>
      <c r="BJ437" s="119">
        <v>27</v>
      </c>
      <c r="BK437" s="119">
        <v>28.1</v>
      </c>
      <c r="BL437" s="119">
        <v>0</v>
      </c>
      <c r="BM437" s="119" t="s">
        <v>592</v>
      </c>
    </row>
    <row r="438" spans="1:65" s="119" customFormat="1" ht="11.4" x14ac:dyDescent="0.2">
      <c r="A438" s="119" t="s">
        <v>167</v>
      </c>
      <c r="B438" s="119">
        <v>12</v>
      </c>
      <c r="C438" s="119">
        <v>0</v>
      </c>
      <c r="D438" s="119">
        <v>12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210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10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23.4</v>
      </c>
      <c r="BI438" s="119">
        <v>23.5</v>
      </c>
      <c r="BJ438" s="119">
        <v>24.7</v>
      </c>
      <c r="BK438" s="119">
        <v>27.7</v>
      </c>
      <c r="BL438" s="119">
        <v>0</v>
      </c>
      <c r="BM438" s="119" t="s">
        <v>591</v>
      </c>
    </row>
    <row r="439" spans="1:65" s="119" customFormat="1" ht="11.4" x14ac:dyDescent="0.2">
      <c r="A439" s="119" t="s">
        <v>167</v>
      </c>
      <c r="B439" s="119">
        <v>14</v>
      </c>
      <c r="C439" s="119">
        <v>0</v>
      </c>
      <c r="D439" s="119">
        <v>14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243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2</v>
      </c>
      <c r="AQ439" s="119">
        <v>9</v>
      </c>
      <c r="AR439" s="119">
        <v>2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23.2</v>
      </c>
      <c r="BI439" s="119">
        <v>22.9</v>
      </c>
      <c r="BJ439" s="119">
        <v>27.2</v>
      </c>
      <c r="BK439" s="119">
        <v>32.1</v>
      </c>
      <c r="BL439" s="119">
        <v>0</v>
      </c>
      <c r="BM439" s="119" t="s">
        <v>592</v>
      </c>
    </row>
    <row r="440" spans="1:65" s="119" customFormat="1" ht="11.4" x14ac:dyDescent="0.2">
      <c r="A440" s="119" t="s">
        <v>168</v>
      </c>
      <c r="B440" s="119">
        <v>16</v>
      </c>
      <c r="C440" s="119">
        <v>1</v>
      </c>
      <c r="D440" s="119">
        <v>13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6.25</v>
      </c>
      <c r="P440" s="119">
        <v>81.25</v>
      </c>
      <c r="Q440" s="119">
        <v>0</v>
      </c>
      <c r="R440" s="119">
        <v>12.5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654</v>
      </c>
      <c r="AB440" s="119" t="s">
        <v>69</v>
      </c>
      <c r="AC440" s="119" t="s">
        <v>56</v>
      </c>
      <c r="AD440" s="119" t="s">
        <v>400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2</v>
      </c>
      <c r="AO440" s="119">
        <v>2</v>
      </c>
      <c r="AP440" s="119">
        <v>2</v>
      </c>
      <c r="AQ440" s="119">
        <v>7</v>
      </c>
      <c r="AR440" s="119">
        <v>2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</v>
      </c>
      <c r="BI440" s="119">
        <v>22.4</v>
      </c>
      <c r="BJ440" s="119">
        <v>26.1</v>
      </c>
      <c r="BK440" s="119">
        <v>31.7</v>
      </c>
      <c r="BL440" s="119">
        <v>0</v>
      </c>
      <c r="BM440" s="119" t="s">
        <v>591</v>
      </c>
    </row>
    <row r="441" spans="1:65" s="119" customFormat="1" ht="11.4" x14ac:dyDescent="0.2">
      <c r="A441" s="119" t="s">
        <v>168</v>
      </c>
      <c r="B441" s="119">
        <v>18</v>
      </c>
      <c r="C441" s="119">
        <v>0</v>
      </c>
      <c r="D441" s="119">
        <v>18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253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2</v>
      </c>
      <c r="AQ441" s="119">
        <v>12</v>
      </c>
      <c r="AR441" s="119">
        <v>3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22.8</v>
      </c>
      <c r="BI441" s="119">
        <v>24.2</v>
      </c>
      <c r="BJ441" s="119">
        <v>25.6</v>
      </c>
      <c r="BK441" s="119">
        <v>28.2</v>
      </c>
      <c r="BL441" s="119">
        <v>0</v>
      </c>
      <c r="BM441" s="119" t="s">
        <v>592</v>
      </c>
    </row>
    <row r="442" spans="1:65" s="119" customFormat="1" ht="11.4" x14ac:dyDescent="0.2">
      <c r="A442" s="119" t="s">
        <v>169</v>
      </c>
      <c r="B442" s="119">
        <v>21</v>
      </c>
      <c r="C442" s="119">
        <v>3</v>
      </c>
      <c r="D442" s="119">
        <v>18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14.29</v>
      </c>
      <c r="P442" s="119">
        <v>85.71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322</v>
      </c>
      <c r="AB442" s="119" t="s">
        <v>302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3</v>
      </c>
      <c r="AO442" s="119">
        <v>1</v>
      </c>
      <c r="AP442" s="119">
        <v>8</v>
      </c>
      <c r="AQ442" s="119">
        <v>5</v>
      </c>
      <c r="AR442" s="119">
        <v>4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19.100000000000001</v>
      </c>
      <c r="BI442" s="119">
        <v>19.2</v>
      </c>
      <c r="BJ442" s="119">
        <v>27.3</v>
      </c>
      <c r="BK442" s="119">
        <v>28.5</v>
      </c>
      <c r="BL442" s="119">
        <v>0</v>
      </c>
      <c r="BM442" s="119" t="s">
        <v>591</v>
      </c>
    </row>
    <row r="443" spans="1:65" s="119" customFormat="1" ht="11.4" x14ac:dyDescent="0.2">
      <c r="A443" s="119" t="s">
        <v>169</v>
      </c>
      <c r="B443" s="119">
        <v>13</v>
      </c>
      <c r="C443" s="119">
        <v>0</v>
      </c>
      <c r="D443" s="119">
        <v>13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124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4</v>
      </c>
      <c r="AQ443" s="119">
        <v>6</v>
      </c>
      <c r="AR443" s="119">
        <v>3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23.1</v>
      </c>
      <c r="BI443" s="119">
        <v>23</v>
      </c>
      <c r="BJ443" s="119">
        <v>26.6</v>
      </c>
      <c r="BK443" s="119">
        <v>29.9</v>
      </c>
      <c r="BL443" s="119">
        <v>0</v>
      </c>
      <c r="BM443" s="119" t="s">
        <v>592</v>
      </c>
    </row>
    <row r="444" spans="1:65" s="119" customFormat="1" ht="11.4" x14ac:dyDescent="0.2">
      <c r="A444" s="119" t="s">
        <v>173</v>
      </c>
      <c r="B444" s="119">
        <v>10</v>
      </c>
      <c r="C444" s="119">
        <v>0</v>
      </c>
      <c r="D444" s="119">
        <v>9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90</v>
      </c>
      <c r="Q444" s="119">
        <v>0</v>
      </c>
      <c r="R444" s="119">
        <v>10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68</v>
      </c>
      <c r="AC444" s="119" t="s">
        <v>56</v>
      </c>
      <c r="AD444" s="119" t="s">
        <v>323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2</v>
      </c>
      <c r="AQ444" s="119">
        <v>5</v>
      </c>
      <c r="AR444" s="119">
        <v>2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21.8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591</v>
      </c>
    </row>
    <row r="445" spans="1:65" s="119" customFormat="1" ht="11.4" x14ac:dyDescent="0.2">
      <c r="A445" s="119" t="s">
        <v>173</v>
      </c>
      <c r="B445" s="119">
        <v>18</v>
      </c>
      <c r="C445" s="119">
        <v>0</v>
      </c>
      <c r="D445" s="119">
        <v>18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63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1</v>
      </c>
      <c r="AQ445" s="119">
        <v>9</v>
      </c>
      <c r="AR445" s="119">
        <v>8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24.1</v>
      </c>
      <c r="BI445" s="119">
        <v>23.9</v>
      </c>
      <c r="BJ445" s="119">
        <v>26.9</v>
      </c>
      <c r="BK445" s="119">
        <v>28</v>
      </c>
      <c r="BL445" s="119">
        <v>0</v>
      </c>
      <c r="BM445" s="119" t="s">
        <v>592</v>
      </c>
    </row>
    <row r="446" spans="1:65" s="119" customFormat="1" ht="11.4" x14ac:dyDescent="0.2">
      <c r="A446" s="119" t="s">
        <v>177</v>
      </c>
      <c r="B446" s="119">
        <v>10</v>
      </c>
      <c r="C446" s="119">
        <v>1</v>
      </c>
      <c r="D446" s="119">
        <v>9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10</v>
      </c>
      <c r="P446" s="119">
        <v>90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640</v>
      </c>
      <c r="AB446" s="119" t="s">
        <v>192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2</v>
      </c>
      <c r="AO446" s="119">
        <v>1</v>
      </c>
      <c r="AP446" s="119">
        <v>2</v>
      </c>
      <c r="AQ446" s="119">
        <v>4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18.2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591</v>
      </c>
    </row>
    <row r="447" spans="1:65" s="119" customFormat="1" ht="11.4" x14ac:dyDescent="0.2">
      <c r="A447" s="119" t="s">
        <v>177</v>
      </c>
      <c r="B447" s="119">
        <v>24</v>
      </c>
      <c r="C447" s="119">
        <v>1</v>
      </c>
      <c r="D447" s="119">
        <v>23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4.1669999999999998</v>
      </c>
      <c r="P447" s="119">
        <v>95.83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138</v>
      </c>
      <c r="AB447" s="119" t="s">
        <v>210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3</v>
      </c>
      <c r="AQ447" s="119">
        <v>14</v>
      </c>
      <c r="AR447" s="119">
        <v>6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23.5</v>
      </c>
      <c r="BI447" s="119">
        <v>23.4</v>
      </c>
      <c r="BJ447" s="119">
        <v>27.7</v>
      </c>
      <c r="BK447" s="119">
        <v>29.8</v>
      </c>
      <c r="BL447" s="119">
        <v>0</v>
      </c>
      <c r="BM447" s="119" t="s">
        <v>592</v>
      </c>
    </row>
    <row r="448" spans="1:65" s="119" customFormat="1" ht="11.4" x14ac:dyDescent="0.2">
      <c r="A448" s="119" t="s">
        <v>179</v>
      </c>
      <c r="B448" s="119">
        <v>13</v>
      </c>
      <c r="C448" s="119">
        <v>0</v>
      </c>
      <c r="D448" s="119">
        <v>12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92.31</v>
      </c>
      <c r="Q448" s="119">
        <v>0</v>
      </c>
      <c r="R448" s="119">
        <v>7.6920000000000002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124</v>
      </c>
      <c r="AC448" s="119" t="s">
        <v>56</v>
      </c>
      <c r="AD448" s="119" t="s">
        <v>152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0</v>
      </c>
      <c r="AQ448" s="119">
        <v>9</v>
      </c>
      <c r="AR448" s="119">
        <v>3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>
        <v>22</v>
      </c>
      <c r="BJ448" s="119">
        <v>26.7</v>
      </c>
      <c r="BK448" s="119">
        <v>27.1</v>
      </c>
      <c r="BL448" s="119">
        <v>0</v>
      </c>
      <c r="BM448" s="119" t="s">
        <v>591</v>
      </c>
    </row>
    <row r="449" spans="1:65" s="119" customFormat="1" ht="11.4" x14ac:dyDescent="0.2">
      <c r="A449" s="119" t="s">
        <v>179</v>
      </c>
      <c r="B449" s="119">
        <v>14</v>
      </c>
      <c r="C449" s="119">
        <v>4</v>
      </c>
      <c r="D449" s="119">
        <v>10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28.57</v>
      </c>
      <c r="P449" s="119">
        <v>71.430000000000007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298</v>
      </c>
      <c r="AB449" s="119" t="s">
        <v>200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3</v>
      </c>
      <c r="AQ449" s="119">
        <v>5</v>
      </c>
      <c r="AR449" s="119">
        <v>5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23.1</v>
      </c>
      <c r="BI449" s="119">
        <v>22.8</v>
      </c>
      <c r="BJ449" s="119">
        <v>27.5</v>
      </c>
      <c r="BK449" s="119">
        <v>31</v>
      </c>
      <c r="BL449" s="119">
        <v>0</v>
      </c>
      <c r="BM449" s="119" t="s">
        <v>592</v>
      </c>
    </row>
    <row r="450" spans="1:65" s="119" customFormat="1" ht="11.4" x14ac:dyDescent="0.2">
      <c r="A450" s="119" t="s">
        <v>180</v>
      </c>
      <c r="B450" s="119">
        <v>17</v>
      </c>
      <c r="C450" s="119">
        <v>2</v>
      </c>
      <c r="D450" s="119">
        <v>15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11.76</v>
      </c>
      <c r="P450" s="119">
        <v>88.24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655</v>
      </c>
      <c r="AB450" s="119" t="s">
        <v>310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</v>
      </c>
      <c r="AP450" s="119">
        <v>5</v>
      </c>
      <c r="AQ450" s="119">
        <v>6</v>
      </c>
      <c r="AR450" s="119">
        <v>4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20.399999999999999</v>
      </c>
      <c r="BI450" s="119">
        <v>21.8</v>
      </c>
      <c r="BJ450" s="119">
        <v>25.6</v>
      </c>
      <c r="BK450" s="119">
        <v>26</v>
      </c>
      <c r="BL450" s="119">
        <v>0</v>
      </c>
      <c r="BM450" s="119" t="s">
        <v>591</v>
      </c>
    </row>
    <row r="451" spans="1:65" s="119" customFormat="1" ht="11.4" x14ac:dyDescent="0.2">
      <c r="A451" s="119" t="s">
        <v>180</v>
      </c>
      <c r="B451" s="119">
        <v>21</v>
      </c>
      <c r="C451" s="119">
        <v>0</v>
      </c>
      <c r="D451" s="119">
        <v>21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72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3</v>
      </c>
      <c r="AQ451" s="119">
        <v>12</v>
      </c>
      <c r="AR451" s="119">
        <v>6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23.7</v>
      </c>
      <c r="BI451" s="119">
        <v>23.7</v>
      </c>
      <c r="BJ451" s="119">
        <v>26.6</v>
      </c>
      <c r="BK451" s="119">
        <v>29.1</v>
      </c>
      <c r="BL451" s="119">
        <v>0</v>
      </c>
      <c r="BM451" s="119" t="s">
        <v>592</v>
      </c>
    </row>
    <row r="452" spans="1:65" s="119" customFormat="1" ht="11.4" x14ac:dyDescent="0.2">
      <c r="A452" s="119" t="s">
        <v>182</v>
      </c>
      <c r="B452" s="119">
        <v>18</v>
      </c>
      <c r="C452" s="119">
        <v>4</v>
      </c>
      <c r="D452" s="119">
        <v>13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22.22</v>
      </c>
      <c r="P452" s="119">
        <v>72.22</v>
      </c>
      <c r="Q452" s="119">
        <v>0</v>
      </c>
      <c r="R452" s="119">
        <v>5.556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656</v>
      </c>
      <c r="AB452" s="119" t="s">
        <v>254</v>
      </c>
      <c r="AC452" s="119" t="s">
        <v>56</v>
      </c>
      <c r="AD452" s="119" t="s">
        <v>328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4</v>
      </c>
      <c r="AO452" s="119">
        <v>0</v>
      </c>
      <c r="AP452" s="119">
        <v>10</v>
      </c>
      <c r="AQ452" s="119">
        <v>4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16.3</v>
      </c>
      <c r="BI452" s="119">
        <v>17</v>
      </c>
      <c r="BJ452" s="119">
        <v>22.3</v>
      </c>
      <c r="BK452" s="119">
        <v>23.7</v>
      </c>
      <c r="BL452" s="119">
        <v>0</v>
      </c>
      <c r="BM452" s="119" t="s">
        <v>591</v>
      </c>
    </row>
    <row r="453" spans="1:65" s="119" customFormat="1" ht="11.4" x14ac:dyDescent="0.2">
      <c r="A453" s="119" t="s">
        <v>182</v>
      </c>
      <c r="B453" s="119">
        <v>18</v>
      </c>
      <c r="C453" s="119">
        <v>1</v>
      </c>
      <c r="D453" s="119">
        <v>16</v>
      </c>
      <c r="E453" s="119">
        <v>0</v>
      </c>
      <c r="F453" s="119">
        <v>0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5.556</v>
      </c>
      <c r="P453" s="119">
        <v>88.89</v>
      </c>
      <c r="Q453" s="119">
        <v>0</v>
      </c>
      <c r="R453" s="119">
        <v>0</v>
      </c>
      <c r="S453" s="119">
        <v>0</v>
      </c>
      <c r="T453" s="119">
        <v>5.556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275</v>
      </c>
      <c r="AB453" s="119" t="s">
        <v>210</v>
      </c>
      <c r="AC453" s="119" t="s">
        <v>56</v>
      </c>
      <c r="AD453" s="119" t="s">
        <v>56</v>
      </c>
      <c r="AE453" s="119" t="s">
        <v>56</v>
      </c>
      <c r="AF453" s="119" t="s">
        <v>161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2</v>
      </c>
      <c r="AQ453" s="119">
        <v>11</v>
      </c>
      <c r="AR453" s="119">
        <v>4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23.5</v>
      </c>
      <c r="BI453" s="119">
        <v>23</v>
      </c>
      <c r="BJ453" s="119">
        <v>26.2</v>
      </c>
      <c r="BK453" s="119">
        <v>30.7</v>
      </c>
      <c r="BL453" s="119">
        <v>0</v>
      </c>
      <c r="BM453" s="119" t="s">
        <v>592</v>
      </c>
    </row>
    <row r="454" spans="1:65" s="119" customFormat="1" ht="11.4" x14ac:dyDescent="0.2">
      <c r="A454" s="119" t="s">
        <v>184</v>
      </c>
      <c r="B454" s="119">
        <v>11</v>
      </c>
      <c r="C454" s="119">
        <v>0</v>
      </c>
      <c r="D454" s="119">
        <v>11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275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3</v>
      </c>
      <c r="AQ454" s="119">
        <v>8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21.2</v>
      </c>
      <c r="BI454" s="119">
        <v>22.1</v>
      </c>
      <c r="BJ454" s="119">
        <v>24.2</v>
      </c>
      <c r="BK454" s="119">
        <v>24.6</v>
      </c>
      <c r="BL454" s="119">
        <v>0</v>
      </c>
      <c r="BM454" s="119" t="s">
        <v>591</v>
      </c>
    </row>
    <row r="455" spans="1:65" s="119" customFormat="1" ht="11.4" x14ac:dyDescent="0.2">
      <c r="A455" s="119" t="s">
        <v>184</v>
      </c>
      <c r="B455" s="119">
        <v>20</v>
      </c>
      <c r="C455" s="119">
        <v>0</v>
      </c>
      <c r="D455" s="119">
        <v>20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111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16</v>
      </c>
      <c r="AR455" s="119">
        <v>2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22.7</v>
      </c>
      <c r="BI455" s="119">
        <v>22.1</v>
      </c>
      <c r="BJ455" s="119">
        <v>25.4</v>
      </c>
      <c r="BK455" s="119">
        <v>30.9</v>
      </c>
      <c r="BL455" s="119">
        <v>0</v>
      </c>
      <c r="BM455" s="119" t="s">
        <v>592</v>
      </c>
    </row>
    <row r="456" spans="1:65" s="119" customFormat="1" ht="11.4" x14ac:dyDescent="0.2">
      <c r="A456" s="119" t="s">
        <v>186</v>
      </c>
      <c r="B456" s="119">
        <v>12</v>
      </c>
      <c r="C456" s="119">
        <v>0</v>
      </c>
      <c r="D456" s="119">
        <v>11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91.67</v>
      </c>
      <c r="Q456" s="119">
        <v>0</v>
      </c>
      <c r="R456" s="119">
        <v>8.3330000000000002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111</v>
      </c>
      <c r="AC456" s="119" t="s">
        <v>56</v>
      </c>
      <c r="AD456" s="119" t="s">
        <v>102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1</v>
      </c>
      <c r="AQ456" s="119">
        <v>6</v>
      </c>
      <c r="AR456" s="119">
        <v>3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21.9</v>
      </c>
      <c r="BI456" s="119">
        <v>23.7</v>
      </c>
      <c r="BJ456" s="119">
        <v>26.2</v>
      </c>
      <c r="BK456" s="119">
        <v>26.3</v>
      </c>
      <c r="BL456" s="119">
        <v>0</v>
      </c>
      <c r="BM456" s="119" t="s">
        <v>591</v>
      </c>
    </row>
    <row r="457" spans="1:65" s="119" customFormat="1" ht="11.4" x14ac:dyDescent="0.2">
      <c r="A457" s="119" t="s">
        <v>186</v>
      </c>
      <c r="B457" s="119">
        <v>25</v>
      </c>
      <c r="C457" s="119">
        <v>0</v>
      </c>
      <c r="D457" s="119">
        <v>24</v>
      </c>
      <c r="E457" s="119">
        <v>0</v>
      </c>
      <c r="F457" s="119">
        <v>0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96</v>
      </c>
      <c r="Q457" s="119">
        <v>0</v>
      </c>
      <c r="R457" s="119">
        <v>0</v>
      </c>
      <c r="S457" s="119">
        <v>0</v>
      </c>
      <c r="T457" s="119">
        <v>4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114</v>
      </c>
      <c r="AC457" s="119" t="s">
        <v>56</v>
      </c>
      <c r="AD457" s="119" t="s">
        <v>56</v>
      </c>
      <c r="AE457" s="119" t="s">
        <v>56</v>
      </c>
      <c r="AF457" s="119" t="s">
        <v>399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5</v>
      </c>
      <c r="AQ457" s="119">
        <v>6</v>
      </c>
      <c r="AR457" s="119">
        <v>11</v>
      </c>
      <c r="AS457" s="119">
        <v>3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24.4</v>
      </c>
      <c r="BI457" s="119">
        <v>25.4</v>
      </c>
      <c r="BJ457" s="119">
        <v>29.5</v>
      </c>
      <c r="BK457" s="119">
        <v>32.5</v>
      </c>
      <c r="BL457" s="119">
        <v>0</v>
      </c>
      <c r="BM457" s="119" t="s">
        <v>592</v>
      </c>
    </row>
    <row r="458" spans="1:65" s="119" customFormat="1" ht="11.4" x14ac:dyDescent="0.2">
      <c r="A458" s="119" t="s">
        <v>187</v>
      </c>
      <c r="B458" s="119">
        <v>8</v>
      </c>
      <c r="C458" s="119">
        <v>0</v>
      </c>
      <c r="D458" s="119">
        <v>8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277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2</v>
      </c>
      <c r="AQ458" s="119">
        <v>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21.8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591</v>
      </c>
    </row>
    <row r="459" spans="1:65" s="119" customFormat="1" ht="11.4" x14ac:dyDescent="0.2">
      <c r="A459" s="119" t="s">
        <v>187</v>
      </c>
      <c r="B459" s="119">
        <v>35</v>
      </c>
      <c r="C459" s="119">
        <v>6</v>
      </c>
      <c r="D459" s="119">
        <v>29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17.14</v>
      </c>
      <c r="P459" s="119">
        <v>82.86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315</v>
      </c>
      <c r="AB459" s="119" t="s">
        <v>72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6</v>
      </c>
      <c r="AQ459" s="119">
        <v>20</v>
      </c>
      <c r="AR459" s="119">
        <v>7</v>
      </c>
      <c r="AS459" s="119">
        <v>2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23.1</v>
      </c>
      <c r="BI459" s="119">
        <v>23.4</v>
      </c>
      <c r="BJ459" s="119">
        <v>28</v>
      </c>
      <c r="BK459" s="119">
        <v>30.4</v>
      </c>
      <c r="BL459" s="119">
        <v>0</v>
      </c>
      <c r="BM459" s="119" t="s">
        <v>592</v>
      </c>
    </row>
    <row r="460" spans="1:65" s="119" customFormat="1" ht="11.4" x14ac:dyDescent="0.2">
      <c r="A460" s="119" t="s">
        <v>189</v>
      </c>
      <c r="B460" s="119">
        <v>12</v>
      </c>
      <c r="C460" s="119">
        <v>2</v>
      </c>
      <c r="D460" s="119">
        <v>9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16.670000000000002</v>
      </c>
      <c r="P460" s="119">
        <v>75</v>
      </c>
      <c r="Q460" s="119">
        <v>0</v>
      </c>
      <c r="R460" s="119">
        <v>8.3330000000000002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267</v>
      </c>
      <c r="AB460" s="119" t="s">
        <v>220</v>
      </c>
      <c r="AC460" s="119" t="s">
        <v>56</v>
      </c>
      <c r="AD460" s="119" t="s">
        <v>311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0</v>
      </c>
      <c r="AP460" s="119">
        <v>5</v>
      </c>
      <c r="AQ460" s="119">
        <v>5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19.7</v>
      </c>
      <c r="BI460" s="119">
        <v>20</v>
      </c>
      <c r="BJ460" s="119">
        <v>23.7</v>
      </c>
      <c r="BK460" s="119">
        <v>26</v>
      </c>
      <c r="BL460" s="119">
        <v>0</v>
      </c>
      <c r="BM460" s="119" t="s">
        <v>591</v>
      </c>
    </row>
    <row r="461" spans="1:65" s="119" customFormat="1" ht="11.4" x14ac:dyDescent="0.2">
      <c r="A461" s="119" t="s">
        <v>189</v>
      </c>
      <c r="B461" s="119">
        <v>27</v>
      </c>
      <c r="C461" s="119">
        <v>1</v>
      </c>
      <c r="D461" s="119">
        <v>25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3.7040000000000002</v>
      </c>
      <c r="P461" s="119">
        <v>92.59</v>
      </c>
      <c r="Q461" s="119">
        <v>0</v>
      </c>
      <c r="R461" s="119">
        <v>3.7040000000000002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323</v>
      </c>
      <c r="AB461" s="119" t="s">
        <v>277</v>
      </c>
      <c r="AC461" s="119" t="s">
        <v>56</v>
      </c>
      <c r="AD461" s="119" t="s">
        <v>122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2</v>
      </c>
      <c r="AP461" s="119">
        <v>5</v>
      </c>
      <c r="AQ461" s="119">
        <v>17</v>
      </c>
      <c r="AR461" s="119">
        <v>3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21.5</v>
      </c>
      <c r="BI461" s="119">
        <v>22.4</v>
      </c>
      <c r="BJ461" s="119">
        <v>25</v>
      </c>
      <c r="BK461" s="119">
        <v>25.9</v>
      </c>
      <c r="BL461" s="119">
        <v>0</v>
      </c>
      <c r="BM461" s="119" t="s">
        <v>592</v>
      </c>
    </row>
    <row r="462" spans="1:65" s="119" customFormat="1" ht="11.4" x14ac:dyDescent="0.2">
      <c r="A462" s="119" t="s">
        <v>190</v>
      </c>
      <c r="B462" s="119">
        <v>17</v>
      </c>
      <c r="C462" s="119">
        <v>1</v>
      </c>
      <c r="D462" s="119">
        <v>16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5.8819999999999997</v>
      </c>
      <c r="P462" s="119">
        <v>94.12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657</v>
      </c>
      <c r="AB462" s="119" t="s">
        <v>282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0</v>
      </c>
      <c r="AP462" s="119">
        <v>7</v>
      </c>
      <c r="AQ462" s="119">
        <v>7</v>
      </c>
      <c r="AR462" s="119">
        <v>2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</v>
      </c>
      <c r="BI462" s="119">
        <v>20.100000000000001</v>
      </c>
      <c r="BJ462" s="119">
        <v>25</v>
      </c>
      <c r="BK462" s="119">
        <v>25.7</v>
      </c>
      <c r="BL462" s="119">
        <v>0</v>
      </c>
      <c r="BM462" s="119" t="s">
        <v>591</v>
      </c>
    </row>
    <row r="463" spans="1:65" s="119" customFormat="1" ht="11.4" x14ac:dyDescent="0.2">
      <c r="A463" s="119" t="s">
        <v>190</v>
      </c>
      <c r="B463" s="119">
        <v>19</v>
      </c>
      <c r="C463" s="119">
        <v>0</v>
      </c>
      <c r="D463" s="119">
        <v>17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89.47</v>
      </c>
      <c r="Q463" s="119">
        <v>0</v>
      </c>
      <c r="R463" s="119">
        <v>10.53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233</v>
      </c>
      <c r="AC463" s="119" t="s">
        <v>56</v>
      </c>
      <c r="AD463" s="119" t="s">
        <v>124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10</v>
      </c>
      <c r="AR463" s="119">
        <v>6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23.9</v>
      </c>
      <c r="BI463" s="119">
        <v>23.6</v>
      </c>
      <c r="BJ463" s="119">
        <v>28.2</v>
      </c>
      <c r="BK463" s="119">
        <v>32</v>
      </c>
      <c r="BL463" s="119">
        <v>0</v>
      </c>
      <c r="BM463" s="119" t="s">
        <v>592</v>
      </c>
    </row>
    <row r="464" spans="1:65" s="119" customFormat="1" ht="11.4" x14ac:dyDescent="0.2">
      <c r="A464" s="119" t="s">
        <v>193</v>
      </c>
      <c r="B464" s="119">
        <v>15</v>
      </c>
      <c r="C464" s="119">
        <v>1</v>
      </c>
      <c r="D464" s="119">
        <v>13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6.6669999999999998</v>
      </c>
      <c r="P464" s="119">
        <v>86.67</v>
      </c>
      <c r="Q464" s="119">
        <v>0</v>
      </c>
      <c r="R464" s="119">
        <v>6.6669999999999998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385</v>
      </c>
      <c r="AB464" s="119" t="s">
        <v>144</v>
      </c>
      <c r="AC464" s="119" t="s">
        <v>56</v>
      </c>
      <c r="AD464" s="119" t="s">
        <v>396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</v>
      </c>
      <c r="AP464" s="119">
        <v>4</v>
      </c>
      <c r="AQ464" s="119">
        <v>7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19.3</v>
      </c>
      <c r="BI464" s="119">
        <v>20.3</v>
      </c>
      <c r="BJ464" s="119">
        <v>23.3</v>
      </c>
      <c r="BK464" s="119">
        <v>25.5</v>
      </c>
      <c r="BL464" s="119">
        <v>0</v>
      </c>
      <c r="BM464" s="119" t="s">
        <v>591</v>
      </c>
    </row>
    <row r="465" spans="1:65" s="119" customFormat="1" ht="11.4" x14ac:dyDescent="0.2">
      <c r="A465" s="119" t="s">
        <v>193</v>
      </c>
      <c r="B465" s="119">
        <v>12</v>
      </c>
      <c r="C465" s="119">
        <v>3</v>
      </c>
      <c r="D465" s="119">
        <v>9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25</v>
      </c>
      <c r="P465" s="119">
        <v>75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220</v>
      </c>
      <c r="AB465" s="119" t="s">
        <v>124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1</v>
      </c>
      <c r="AQ465" s="119">
        <v>7</v>
      </c>
      <c r="AR465" s="119">
        <v>4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22.7</v>
      </c>
      <c r="BI465" s="119">
        <v>21.8</v>
      </c>
      <c r="BJ465" s="119">
        <v>26.1</v>
      </c>
      <c r="BK465" s="119">
        <v>29.3</v>
      </c>
      <c r="BL465" s="119">
        <v>0</v>
      </c>
      <c r="BM465" s="119" t="s">
        <v>592</v>
      </c>
    </row>
    <row r="466" spans="1:65" s="119" customFormat="1" ht="11.4" x14ac:dyDescent="0.2">
      <c r="A466" s="119" t="s">
        <v>194</v>
      </c>
      <c r="B466" s="119">
        <v>12</v>
      </c>
      <c r="C466" s="119">
        <v>1</v>
      </c>
      <c r="D466" s="119">
        <v>11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8.3330000000000002</v>
      </c>
      <c r="P466" s="119">
        <v>91.67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658</v>
      </c>
      <c r="AB466" s="119" t="s">
        <v>302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1</v>
      </c>
      <c r="AP466" s="119">
        <v>2</v>
      </c>
      <c r="AQ466" s="119">
        <v>8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19.899999999999999</v>
      </c>
      <c r="BI466" s="119">
        <v>21.3</v>
      </c>
      <c r="BJ466" s="119">
        <v>24.1</v>
      </c>
      <c r="BK466" s="119">
        <v>24.4</v>
      </c>
      <c r="BL466" s="119">
        <v>0</v>
      </c>
      <c r="BM466" s="119" t="s">
        <v>591</v>
      </c>
    </row>
    <row r="467" spans="1:65" s="119" customFormat="1" ht="11.4" x14ac:dyDescent="0.2">
      <c r="A467" s="119" t="s">
        <v>194</v>
      </c>
      <c r="B467" s="119">
        <v>18</v>
      </c>
      <c r="C467" s="119">
        <v>1</v>
      </c>
      <c r="D467" s="119">
        <v>16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5.556</v>
      </c>
      <c r="P467" s="119">
        <v>88.89</v>
      </c>
      <c r="Q467" s="119">
        <v>0</v>
      </c>
      <c r="R467" s="119">
        <v>5.556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125</v>
      </c>
      <c r="AB467" s="119" t="s">
        <v>248</v>
      </c>
      <c r="AC467" s="119" t="s">
        <v>56</v>
      </c>
      <c r="AD467" s="119" t="s">
        <v>600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2</v>
      </c>
      <c r="AQ467" s="119">
        <v>9</v>
      </c>
      <c r="AR467" s="119">
        <v>7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24.2</v>
      </c>
      <c r="BI467" s="119">
        <v>24.4</v>
      </c>
      <c r="BJ467" s="119">
        <v>27.2</v>
      </c>
      <c r="BK467" s="119">
        <v>30</v>
      </c>
      <c r="BL467" s="119">
        <v>0</v>
      </c>
      <c r="BM467" s="119" t="s">
        <v>592</v>
      </c>
    </row>
    <row r="468" spans="1:65" s="119" customFormat="1" ht="11.4" x14ac:dyDescent="0.2">
      <c r="A468" s="119" t="s">
        <v>198</v>
      </c>
      <c r="B468" s="119">
        <v>15</v>
      </c>
      <c r="C468" s="119">
        <v>1</v>
      </c>
      <c r="D468" s="119">
        <v>13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6.6669999999999998</v>
      </c>
      <c r="P468" s="119">
        <v>86.67</v>
      </c>
      <c r="Q468" s="119">
        <v>0</v>
      </c>
      <c r="R468" s="119">
        <v>6.6669999999999998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609</v>
      </c>
      <c r="AB468" s="119" t="s">
        <v>57</v>
      </c>
      <c r="AC468" s="119" t="s">
        <v>56</v>
      </c>
      <c r="AD468" s="119" t="s">
        <v>170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4</v>
      </c>
      <c r="AQ468" s="119">
        <v>9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20.3</v>
      </c>
      <c r="BI468" s="119">
        <v>20.9</v>
      </c>
      <c r="BJ468" s="119">
        <v>23.9</v>
      </c>
      <c r="BK468" s="119">
        <v>27.9</v>
      </c>
      <c r="BL468" s="119">
        <v>0</v>
      </c>
      <c r="BM468" s="119" t="s">
        <v>591</v>
      </c>
    </row>
    <row r="469" spans="1:65" s="119" customFormat="1" ht="11.4" x14ac:dyDescent="0.2">
      <c r="A469" s="119" t="s">
        <v>198</v>
      </c>
      <c r="B469" s="119">
        <v>12</v>
      </c>
      <c r="C469" s="119">
        <v>1</v>
      </c>
      <c r="D469" s="119">
        <v>11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8.3330000000000002</v>
      </c>
      <c r="P469" s="119">
        <v>91.67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100</v>
      </c>
      <c r="AB469" s="119" t="s">
        <v>308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5</v>
      </c>
      <c r="AQ469" s="119">
        <v>6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20.6</v>
      </c>
      <c r="BI469" s="119">
        <v>20.6</v>
      </c>
      <c r="BJ469" s="119">
        <v>24.7</v>
      </c>
      <c r="BK469" s="119">
        <v>28</v>
      </c>
      <c r="BL469" s="119">
        <v>0</v>
      </c>
      <c r="BM469" s="119" t="s">
        <v>592</v>
      </c>
    </row>
    <row r="470" spans="1:65" s="119" customFormat="1" ht="11.4" x14ac:dyDescent="0.2">
      <c r="A470" s="119" t="s">
        <v>199</v>
      </c>
      <c r="B470" s="119">
        <v>11</v>
      </c>
      <c r="C470" s="119">
        <v>1</v>
      </c>
      <c r="D470" s="119">
        <v>10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9.0909999999999993</v>
      </c>
      <c r="P470" s="119">
        <v>90.91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584</v>
      </c>
      <c r="AB470" s="119" t="s">
        <v>284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1</v>
      </c>
      <c r="AP470" s="119">
        <v>2</v>
      </c>
      <c r="AQ470" s="119">
        <v>7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19.100000000000001</v>
      </c>
      <c r="BI470" s="119">
        <v>20.9</v>
      </c>
      <c r="BJ470" s="119">
        <v>23.6</v>
      </c>
      <c r="BK470" s="119">
        <v>24</v>
      </c>
      <c r="BL470" s="119">
        <v>0</v>
      </c>
      <c r="BM470" s="119" t="s">
        <v>591</v>
      </c>
    </row>
    <row r="471" spans="1:65" s="119" customFormat="1" ht="11.4" x14ac:dyDescent="0.2">
      <c r="A471" s="119" t="s">
        <v>199</v>
      </c>
      <c r="B471" s="119">
        <v>23</v>
      </c>
      <c r="C471" s="119">
        <v>5</v>
      </c>
      <c r="D471" s="119">
        <v>18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21.74</v>
      </c>
      <c r="P471" s="119">
        <v>78.260000000000005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240</v>
      </c>
      <c r="AB471" s="119" t="s">
        <v>114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1</v>
      </c>
      <c r="AQ471" s="119">
        <v>11</v>
      </c>
      <c r="AR471" s="119">
        <v>11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24.7</v>
      </c>
      <c r="BI471" s="119">
        <v>24.9</v>
      </c>
      <c r="BJ471" s="119">
        <v>26.8</v>
      </c>
      <c r="BK471" s="119">
        <v>28.6</v>
      </c>
      <c r="BL471" s="119">
        <v>0</v>
      </c>
      <c r="BM471" s="119" t="s">
        <v>592</v>
      </c>
    </row>
    <row r="472" spans="1:65" s="119" customFormat="1" ht="11.4" x14ac:dyDescent="0.2">
      <c r="A472" s="119" t="s">
        <v>201</v>
      </c>
      <c r="B472" s="119">
        <v>11</v>
      </c>
      <c r="C472" s="119">
        <v>1</v>
      </c>
      <c r="D472" s="119">
        <v>10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9.0909999999999993</v>
      </c>
      <c r="P472" s="119">
        <v>90.91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599</v>
      </c>
      <c r="AB472" s="119" t="s">
        <v>147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0</v>
      </c>
      <c r="AP472" s="119">
        <v>1</v>
      </c>
      <c r="AQ472" s="119">
        <v>6</v>
      </c>
      <c r="AR472" s="119">
        <v>3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22.3</v>
      </c>
      <c r="BI472" s="119">
        <v>23.4</v>
      </c>
      <c r="BJ472" s="119">
        <v>26.1</v>
      </c>
      <c r="BK472" s="119">
        <v>26.6</v>
      </c>
      <c r="BL472" s="119">
        <v>0</v>
      </c>
      <c r="BM472" s="119" t="s">
        <v>591</v>
      </c>
    </row>
    <row r="473" spans="1:65" s="119" customFormat="1" ht="11.4" x14ac:dyDescent="0.2">
      <c r="A473" s="119" t="s">
        <v>201</v>
      </c>
      <c r="B473" s="119">
        <v>11</v>
      </c>
      <c r="C473" s="119">
        <v>0</v>
      </c>
      <c r="D473" s="119">
        <v>11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155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5</v>
      </c>
      <c r="AR473" s="119">
        <v>6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25.6</v>
      </c>
      <c r="BI473" s="119">
        <v>25.4</v>
      </c>
      <c r="BJ473" s="119">
        <v>28.2</v>
      </c>
      <c r="BK473" s="119">
        <v>29.1</v>
      </c>
      <c r="BL473" s="119">
        <v>0</v>
      </c>
      <c r="BM473" s="119" t="s">
        <v>592</v>
      </c>
    </row>
    <row r="474" spans="1:65" s="119" customFormat="1" ht="11.4" x14ac:dyDescent="0.2">
      <c r="A474" s="119" t="s">
        <v>202</v>
      </c>
      <c r="B474" s="119">
        <v>10</v>
      </c>
      <c r="C474" s="119">
        <v>1</v>
      </c>
      <c r="D474" s="119">
        <v>9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10</v>
      </c>
      <c r="P474" s="119">
        <v>90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81</v>
      </c>
      <c r="AB474" s="119" t="s">
        <v>72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3</v>
      </c>
      <c r="AQ474" s="119">
        <v>3</v>
      </c>
      <c r="AR474" s="119">
        <v>3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23.9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591</v>
      </c>
    </row>
    <row r="475" spans="1:65" s="119" customFormat="1" ht="11.4" x14ac:dyDescent="0.2">
      <c r="A475" s="119" t="s">
        <v>202</v>
      </c>
      <c r="B475" s="119">
        <v>18</v>
      </c>
      <c r="C475" s="119">
        <v>1</v>
      </c>
      <c r="D475" s="119">
        <v>17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5.556</v>
      </c>
      <c r="P475" s="119">
        <v>94.44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242</v>
      </c>
      <c r="AB475" s="119" t="s">
        <v>296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2</v>
      </c>
      <c r="AQ475" s="119">
        <v>8</v>
      </c>
      <c r="AR475" s="119">
        <v>7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24.3</v>
      </c>
      <c r="BI475" s="119">
        <v>24.1</v>
      </c>
      <c r="BJ475" s="119">
        <v>27.2</v>
      </c>
      <c r="BK475" s="119">
        <v>30.9</v>
      </c>
      <c r="BL475" s="119">
        <v>0</v>
      </c>
      <c r="BM475" s="119" t="s">
        <v>592</v>
      </c>
    </row>
    <row r="476" spans="1:65" s="119" customFormat="1" ht="11.4" x14ac:dyDescent="0.2">
      <c r="A476" s="119" t="s">
        <v>204</v>
      </c>
      <c r="B476" s="119">
        <v>8</v>
      </c>
      <c r="C476" s="119">
        <v>0</v>
      </c>
      <c r="D476" s="119">
        <v>8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217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5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591</v>
      </c>
    </row>
    <row r="477" spans="1:65" s="119" customFormat="1" ht="11.4" x14ac:dyDescent="0.2">
      <c r="A477" s="119" t="s">
        <v>204</v>
      </c>
      <c r="B477" s="119">
        <v>19</v>
      </c>
      <c r="C477" s="119">
        <v>0</v>
      </c>
      <c r="D477" s="119">
        <v>19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114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8</v>
      </c>
      <c r="AR477" s="119">
        <v>10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24.8</v>
      </c>
      <c r="BI477" s="119">
        <v>25.1</v>
      </c>
      <c r="BJ477" s="119">
        <v>28.9</v>
      </c>
      <c r="BK477" s="119">
        <v>29.9</v>
      </c>
      <c r="BL477" s="119">
        <v>0</v>
      </c>
      <c r="BM477" s="119" t="s">
        <v>592</v>
      </c>
    </row>
    <row r="478" spans="1:65" s="119" customFormat="1" ht="11.4" x14ac:dyDescent="0.2">
      <c r="A478" s="119" t="s">
        <v>205</v>
      </c>
      <c r="B478" s="119">
        <v>10</v>
      </c>
      <c r="C478" s="119">
        <v>2</v>
      </c>
      <c r="D478" s="119">
        <v>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20</v>
      </c>
      <c r="P478" s="119">
        <v>80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264</v>
      </c>
      <c r="AB478" s="119" t="s">
        <v>108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0</v>
      </c>
      <c r="AP478" s="119">
        <v>5</v>
      </c>
      <c r="AQ478" s="119">
        <v>3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19.399999999999999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591</v>
      </c>
    </row>
    <row r="479" spans="1:65" s="119" customFormat="1" ht="11.4" x14ac:dyDescent="0.2">
      <c r="A479" s="119" t="s">
        <v>205</v>
      </c>
      <c r="B479" s="119">
        <v>16</v>
      </c>
      <c r="C479" s="119">
        <v>1</v>
      </c>
      <c r="D479" s="119">
        <v>15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6.25</v>
      </c>
      <c r="P479" s="119">
        <v>93.75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89</v>
      </c>
      <c r="AB479" s="119" t="s">
        <v>72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8</v>
      </c>
      <c r="AR479" s="119">
        <v>5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24</v>
      </c>
      <c r="BI479" s="119">
        <v>22.8</v>
      </c>
      <c r="BJ479" s="119">
        <v>29.1</v>
      </c>
      <c r="BK479" s="119">
        <v>30</v>
      </c>
      <c r="BL479" s="119">
        <v>0</v>
      </c>
      <c r="BM479" s="119" t="s">
        <v>592</v>
      </c>
    </row>
    <row r="480" spans="1:65" s="119" customFormat="1" ht="11.4" x14ac:dyDescent="0.2">
      <c r="A480" s="119" t="s">
        <v>206</v>
      </c>
      <c r="B480" s="119">
        <v>11</v>
      </c>
      <c r="C480" s="119">
        <v>0</v>
      </c>
      <c r="D480" s="119">
        <v>9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81.819999999999993</v>
      </c>
      <c r="Q480" s="119">
        <v>0</v>
      </c>
      <c r="R480" s="119">
        <v>18.18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132</v>
      </c>
      <c r="AC480" s="119" t="s">
        <v>56</v>
      </c>
      <c r="AD480" s="119" t="s">
        <v>295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4</v>
      </c>
      <c r="AQ480" s="119">
        <v>4</v>
      </c>
      <c r="AR480" s="119">
        <v>1</v>
      </c>
      <c r="AS480" s="119">
        <v>1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22.8</v>
      </c>
      <c r="BI480" s="119">
        <v>21.1</v>
      </c>
      <c r="BJ480" s="119">
        <v>31.4</v>
      </c>
      <c r="BK480" s="119">
        <v>35.4</v>
      </c>
      <c r="BL480" s="119">
        <v>0</v>
      </c>
      <c r="BM480" s="119" t="s">
        <v>591</v>
      </c>
    </row>
    <row r="481" spans="1:65" s="119" customFormat="1" ht="11.4" x14ac:dyDescent="0.2">
      <c r="A481" s="119" t="s">
        <v>206</v>
      </c>
      <c r="B481" s="119">
        <v>11</v>
      </c>
      <c r="C481" s="119">
        <v>2</v>
      </c>
      <c r="D481" s="119">
        <v>9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18.18</v>
      </c>
      <c r="P481" s="119">
        <v>81.819999999999993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118</v>
      </c>
      <c r="AB481" s="119" t="s">
        <v>210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3</v>
      </c>
      <c r="AQ481" s="119">
        <v>4</v>
      </c>
      <c r="AR481" s="119">
        <v>3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23.6</v>
      </c>
      <c r="BI481" s="119">
        <v>22.8</v>
      </c>
      <c r="BJ481" s="119">
        <v>29.6</v>
      </c>
      <c r="BK481" s="119">
        <v>31.6</v>
      </c>
      <c r="BL481" s="119">
        <v>0</v>
      </c>
      <c r="BM481" s="119" t="s">
        <v>592</v>
      </c>
    </row>
    <row r="482" spans="1:65" s="119" customFormat="1" ht="11.4" x14ac:dyDescent="0.2">
      <c r="A482" s="119" t="s">
        <v>209</v>
      </c>
      <c r="B482" s="119">
        <v>3</v>
      </c>
      <c r="C482" s="119">
        <v>1</v>
      </c>
      <c r="D482" s="119">
        <v>2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33.33</v>
      </c>
      <c r="P482" s="119">
        <v>66.67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628</v>
      </c>
      <c r="AB482" s="119" t="s">
        <v>59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0</v>
      </c>
      <c r="AP482" s="119">
        <v>0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16.600000000000001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591</v>
      </c>
    </row>
    <row r="483" spans="1:65" s="119" customFormat="1" ht="11.4" x14ac:dyDescent="0.2">
      <c r="A483" s="119" t="s">
        <v>209</v>
      </c>
      <c r="B483" s="119">
        <v>21</v>
      </c>
      <c r="C483" s="119">
        <v>0</v>
      </c>
      <c r="D483" s="119">
        <v>19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90.48</v>
      </c>
      <c r="Q483" s="119">
        <v>0</v>
      </c>
      <c r="R483" s="119">
        <v>9.5239999999999991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63</v>
      </c>
      <c r="AC483" s="119" t="s">
        <v>56</v>
      </c>
      <c r="AD483" s="119" t="s">
        <v>141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11</v>
      </c>
      <c r="AR483" s="119">
        <v>6</v>
      </c>
      <c r="AS483" s="119">
        <v>2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24.2</v>
      </c>
      <c r="BI483" s="119">
        <v>23.3</v>
      </c>
      <c r="BJ483" s="119">
        <v>29.2</v>
      </c>
      <c r="BK483" s="119">
        <v>33.1</v>
      </c>
      <c r="BL483" s="119">
        <v>0</v>
      </c>
      <c r="BM483" s="119" t="s">
        <v>592</v>
      </c>
    </row>
    <row r="484" spans="1:65" s="119" customFormat="1" ht="11.4" x14ac:dyDescent="0.2">
      <c r="A484" s="119" t="s">
        <v>211</v>
      </c>
      <c r="B484" s="119">
        <v>5</v>
      </c>
      <c r="C484" s="119">
        <v>1</v>
      </c>
      <c r="D484" s="119">
        <v>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20</v>
      </c>
      <c r="P484" s="119">
        <v>80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219</v>
      </c>
      <c r="AB484" s="119" t="s">
        <v>210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3</v>
      </c>
      <c r="AR484" s="119">
        <v>2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24.2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591</v>
      </c>
    </row>
    <row r="485" spans="1:65" s="119" customFormat="1" ht="11.4" x14ac:dyDescent="0.2">
      <c r="A485" s="119" t="s">
        <v>211</v>
      </c>
      <c r="B485" s="119">
        <v>11</v>
      </c>
      <c r="C485" s="119">
        <v>0</v>
      </c>
      <c r="D485" s="119">
        <v>11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57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4</v>
      </c>
      <c r="AQ485" s="119">
        <v>6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21.4</v>
      </c>
      <c r="BI485" s="119">
        <v>20.399999999999999</v>
      </c>
      <c r="BJ485" s="119">
        <v>25</v>
      </c>
      <c r="BK485" s="119">
        <v>28.7</v>
      </c>
      <c r="BL485" s="119">
        <v>0</v>
      </c>
      <c r="BM485" s="119" t="s">
        <v>592</v>
      </c>
    </row>
    <row r="486" spans="1:65" s="119" customFormat="1" ht="11.4" x14ac:dyDescent="0.2">
      <c r="A486" s="119" t="s">
        <v>213</v>
      </c>
      <c r="B486" s="119">
        <v>3</v>
      </c>
      <c r="C486" s="119">
        <v>0</v>
      </c>
      <c r="D486" s="119">
        <v>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259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591</v>
      </c>
    </row>
    <row r="487" spans="1:65" s="119" customFormat="1" ht="11.4" x14ac:dyDescent="0.2">
      <c r="A487" s="119" t="s">
        <v>213</v>
      </c>
      <c r="B487" s="119">
        <v>6</v>
      </c>
      <c r="C487" s="119">
        <v>0</v>
      </c>
      <c r="D487" s="119"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114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1</v>
      </c>
      <c r="AR487" s="119">
        <v>3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24.8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592</v>
      </c>
    </row>
    <row r="488" spans="1:65" s="119" customFormat="1" ht="11.4" x14ac:dyDescent="0.2">
      <c r="A488" s="119" t="s">
        <v>215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144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2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20.7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591</v>
      </c>
    </row>
    <row r="489" spans="1:65" s="119" customFormat="1" ht="11.4" x14ac:dyDescent="0.2">
      <c r="A489" s="119" t="s">
        <v>215</v>
      </c>
      <c r="B489" s="119">
        <v>6</v>
      </c>
      <c r="C489" s="119">
        <v>1</v>
      </c>
      <c r="D489" s="119">
        <v>5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16.670000000000002</v>
      </c>
      <c r="P489" s="119">
        <v>83.33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279</v>
      </c>
      <c r="AB489" s="119" t="s">
        <v>183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3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24.7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592</v>
      </c>
    </row>
    <row r="490" spans="1:65" s="119" customFormat="1" ht="11.4" x14ac:dyDescent="0.2">
      <c r="A490" s="119" t="s">
        <v>216</v>
      </c>
      <c r="B490" s="119">
        <v>4</v>
      </c>
      <c r="C490" s="119">
        <v>0</v>
      </c>
      <c r="D490" s="119">
        <v>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299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2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19.8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591</v>
      </c>
    </row>
    <row r="491" spans="1:65" s="119" customFormat="1" ht="11.4" x14ac:dyDescent="0.2">
      <c r="A491" s="119" t="s">
        <v>216</v>
      </c>
      <c r="B491" s="119">
        <v>9</v>
      </c>
      <c r="C491" s="119">
        <v>1</v>
      </c>
      <c r="D491" s="119">
        <v>8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11.11</v>
      </c>
      <c r="P491" s="119">
        <v>88.89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607</v>
      </c>
      <c r="AB491" s="119" t="s">
        <v>132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6</v>
      </c>
      <c r="AR491" s="119">
        <v>2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24.4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592</v>
      </c>
    </row>
    <row r="492" spans="1:65" s="119" customFormat="1" ht="11.4" x14ac:dyDescent="0.2">
      <c r="A492" s="119" t="s">
        <v>218</v>
      </c>
      <c r="B492" s="119">
        <v>6</v>
      </c>
      <c r="C492" s="119">
        <v>0</v>
      </c>
      <c r="D492" s="119">
        <v>6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302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5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591</v>
      </c>
    </row>
    <row r="493" spans="1:65" s="119" customFormat="1" ht="11.4" x14ac:dyDescent="0.2">
      <c r="A493" s="119" t="s">
        <v>218</v>
      </c>
      <c r="B493" s="119">
        <v>4</v>
      </c>
      <c r="C493" s="119">
        <v>0</v>
      </c>
      <c r="D493" s="119">
        <v>4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129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2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24.4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592</v>
      </c>
    </row>
    <row r="494" spans="1:65" s="119" customFormat="1" ht="11.4" x14ac:dyDescent="0.2">
      <c r="A494" s="119" t="s">
        <v>221</v>
      </c>
      <c r="B494" s="119">
        <v>5</v>
      </c>
      <c r="C494" s="119">
        <v>0</v>
      </c>
      <c r="D494" s="119">
        <v>5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284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20.3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591</v>
      </c>
    </row>
    <row r="495" spans="1:65" s="119" customFormat="1" ht="11.4" x14ac:dyDescent="0.2">
      <c r="A495" s="119" t="s">
        <v>221</v>
      </c>
      <c r="B495" s="119">
        <v>7</v>
      </c>
      <c r="C495" s="119">
        <v>1</v>
      </c>
      <c r="D495" s="119">
        <v>6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14.29</v>
      </c>
      <c r="P495" s="119">
        <v>85.71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69</v>
      </c>
      <c r="AB495" s="119" t="s">
        <v>147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4</v>
      </c>
      <c r="AR495" s="119">
        <v>2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23.4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592</v>
      </c>
    </row>
    <row r="496" spans="1:65" s="119" customFormat="1" ht="11.4" x14ac:dyDescent="0.2">
      <c r="A496" s="119" t="s">
        <v>222</v>
      </c>
      <c r="B496" s="119">
        <v>3</v>
      </c>
      <c r="C496" s="119">
        <v>0</v>
      </c>
      <c r="D496" s="119">
        <v>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310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2</v>
      </c>
      <c r="AQ496" s="119">
        <v>0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21.6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591</v>
      </c>
    </row>
    <row r="497" spans="1:65" s="119" customFormat="1" ht="11.4" x14ac:dyDescent="0.2">
      <c r="A497" s="119" t="s">
        <v>222</v>
      </c>
      <c r="B497" s="119">
        <v>6</v>
      </c>
      <c r="C497" s="119">
        <v>0</v>
      </c>
      <c r="D497" s="119">
        <v>5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83.33</v>
      </c>
      <c r="Q497" s="119">
        <v>0</v>
      </c>
      <c r="R497" s="119">
        <v>16.670000000000002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200</v>
      </c>
      <c r="AC497" s="119" t="s">
        <v>56</v>
      </c>
      <c r="AD497" s="119" t="s">
        <v>305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1</v>
      </c>
      <c r="AQ497" s="119">
        <v>1</v>
      </c>
      <c r="AR497" s="119">
        <v>2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592</v>
      </c>
    </row>
    <row r="498" spans="1:65" s="119" customFormat="1" ht="11.4" x14ac:dyDescent="0.2">
      <c r="A498" s="119" t="s">
        <v>224</v>
      </c>
      <c r="B498" s="119">
        <v>6</v>
      </c>
      <c r="C498" s="119">
        <v>1</v>
      </c>
      <c r="D498" s="119">
        <v>4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16.670000000000002</v>
      </c>
      <c r="P498" s="119">
        <v>66.67</v>
      </c>
      <c r="Q498" s="119">
        <v>0</v>
      </c>
      <c r="R498" s="119">
        <v>16.670000000000002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72</v>
      </c>
      <c r="AB498" s="119" t="s">
        <v>59</v>
      </c>
      <c r="AC498" s="119" t="s">
        <v>56</v>
      </c>
      <c r="AD498" s="119" t="s">
        <v>306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1</v>
      </c>
      <c r="AQ498" s="119">
        <v>4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20.6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591</v>
      </c>
    </row>
    <row r="499" spans="1:65" s="119" customFormat="1" ht="11.4" x14ac:dyDescent="0.2">
      <c r="A499" s="119" t="s">
        <v>224</v>
      </c>
      <c r="B499" s="119">
        <v>5</v>
      </c>
      <c r="C499" s="119">
        <v>1</v>
      </c>
      <c r="D499" s="119">
        <v>4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20</v>
      </c>
      <c r="P499" s="119">
        <v>80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164</v>
      </c>
      <c r="AB499" s="119" t="s">
        <v>64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4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28.7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592</v>
      </c>
    </row>
    <row r="500" spans="1:65" s="119" customFormat="1" ht="11.4" x14ac:dyDescent="0.2">
      <c r="A500" s="119" t="s">
        <v>225</v>
      </c>
      <c r="B500" s="119">
        <v>4</v>
      </c>
      <c r="C500" s="119">
        <v>0</v>
      </c>
      <c r="D500" s="119">
        <v>4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275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4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21.2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591</v>
      </c>
    </row>
    <row r="501" spans="1:65" s="119" customFormat="1" ht="11.4" x14ac:dyDescent="0.2">
      <c r="A501" s="119" t="s">
        <v>225</v>
      </c>
      <c r="B501" s="119">
        <v>3</v>
      </c>
      <c r="C501" s="119">
        <v>0</v>
      </c>
      <c r="D501" s="119">
        <v>3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106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24.7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592</v>
      </c>
    </row>
    <row r="502" spans="1:65" s="119" customFormat="1" ht="11.4" x14ac:dyDescent="0.2">
      <c r="A502" s="119" t="s">
        <v>226</v>
      </c>
      <c r="B502" s="119">
        <v>4</v>
      </c>
      <c r="C502" s="119">
        <v>0</v>
      </c>
      <c r="D502" s="119">
        <v>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233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</v>
      </c>
      <c r="AR502" s="119">
        <v>2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591</v>
      </c>
    </row>
    <row r="503" spans="1:65" s="119" customFormat="1" ht="11.4" x14ac:dyDescent="0.2">
      <c r="A503" s="119" t="s">
        <v>226</v>
      </c>
      <c r="B503" s="119">
        <v>3</v>
      </c>
      <c r="C503" s="119">
        <v>0</v>
      </c>
      <c r="D503" s="119">
        <v>3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112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26.4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592</v>
      </c>
    </row>
    <row r="504" spans="1:65" s="119" customFormat="1" ht="11.4" x14ac:dyDescent="0.2">
      <c r="A504" s="119" t="s">
        <v>227</v>
      </c>
      <c r="B504" s="119">
        <v>1</v>
      </c>
      <c r="C504" s="119">
        <v>0</v>
      </c>
      <c r="D504" s="119">
        <v>1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124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23.1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591</v>
      </c>
    </row>
    <row r="505" spans="1:65" s="119" customFormat="1" ht="11.4" x14ac:dyDescent="0.2">
      <c r="A505" s="119" t="s">
        <v>227</v>
      </c>
      <c r="B505" s="119">
        <v>2</v>
      </c>
      <c r="C505" s="119">
        <v>0</v>
      </c>
      <c r="D505" s="119">
        <v>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593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2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32.4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592</v>
      </c>
    </row>
    <row r="506" spans="1:65" s="119" customFormat="1" ht="11.4" x14ac:dyDescent="0.2">
      <c r="A506" s="119" t="s">
        <v>228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208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1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591</v>
      </c>
    </row>
    <row r="507" spans="1:65" s="119" customFormat="1" ht="11.4" x14ac:dyDescent="0.2">
      <c r="A507" s="119" t="s">
        <v>228</v>
      </c>
      <c r="B507" s="119">
        <v>8</v>
      </c>
      <c r="C507" s="119">
        <v>0</v>
      </c>
      <c r="D507" s="119">
        <v>8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276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3</v>
      </c>
      <c r="AR507" s="119">
        <v>3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24.9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592</v>
      </c>
    </row>
    <row r="508" spans="1:65" s="119" customFormat="1" ht="11.4" x14ac:dyDescent="0.2">
      <c r="A508" s="119" t="s">
        <v>229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591</v>
      </c>
    </row>
    <row r="509" spans="1:65" s="119" customFormat="1" ht="11.4" x14ac:dyDescent="0.2">
      <c r="A509" s="119" t="s">
        <v>229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592</v>
      </c>
    </row>
    <row r="510" spans="1:65" s="119" customFormat="1" ht="11.4" x14ac:dyDescent="0.2">
      <c r="A510" s="119" t="s">
        <v>230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272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591</v>
      </c>
    </row>
    <row r="511" spans="1:65" s="119" customFormat="1" ht="11.4" x14ac:dyDescent="0.2">
      <c r="A511" s="119" t="s">
        <v>230</v>
      </c>
      <c r="B511" s="119">
        <v>3</v>
      </c>
      <c r="C511" s="119">
        <v>0</v>
      </c>
      <c r="D511" s="119">
        <v>1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33.33</v>
      </c>
      <c r="Q511" s="119">
        <v>0</v>
      </c>
      <c r="R511" s="119">
        <v>66.67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253</v>
      </c>
      <c r="AC511" s="119" t="s">
        <v>56</v>
      </c>
      <c r="AD511" s="119" t="s">
        <v>161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0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24.9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592</v>
      </c>
    </row>
    <row r="512" spans="1:65" s="119" customFormat="1" ht="11.4" x14ac:dyDescent="0.2">
      <c r="A512" s="119" t="s">
        <v>231</v>
      </c>
      <c r="B512" s="119">
        <v>1</v>
      </c>
      <c r="C512" s="119">
        <v>1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100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171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25.1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591</v>
      </c>
    </row>
    <row r="513" spans="1:65" s="119" customFormat="1" ht="11.4" x14ac:dyDescent="0.2">
      <c r="A513" s="119" t="s">
        <v>231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174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23.8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592</v>
      </c>
    </row>
    <row r="514" spans="1:65" s="119" customFormat="1" ht="11.4" x14ac:dyDescent="0.2">
      <c r="A514" s="119" t="s">
        <v>234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283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19.7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591</v>
      </c>
    </row>
    <row r="515" spans="1:65" s="119" customFormat="1" ht="11.4" x14ac:dyDescent="0.2">
      <c r="A515" s="119" t="s">
        <v>234</v>
      </c>
      <c r="B515" s="119">
        <v>4</v>
      </c>
      <c r="C515" s="119">
        <v>0</v>
      </c>
      <c r="D515" s="119">
        <v>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138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2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25.3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592</v>
      </c>
    </row>
    <row r="516" spans="1:65" s="119" customFormat="1" ht="11.4" x14ac:dyDescent="0.2">
      <c r="A516" s="119" t="s">
        <v>236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591</v>
      </c>
    </row>
    <row r="517" spans="1:65" s="119" customFormat="1" ht="11.4" x14ac:dyDescent="0.2">
      <c r="A517" s="119" t="s">
        <v>236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106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24.7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592</v>
      </c>
    </row>
    <row r="518" spans="1:65" s="119" customFormat="1" ht="11.4" x14ac:dyDescent="0.2">
      <c r="A518" s="119" t="s">
        <v>238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591</v>
      </c>
    </row>
    <row r="519" spans="1:65" s="119" customFormat="1" ht="11.4" x14ac:dyDescent="0.2">
      <c r="A519" s="119" t="s">
        <v>238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592</v>
      </c>
    </row>
    <row r="520" spans="1:65" s="119" customFormat="1" ht="11.4" x14ac:dyDescent="0.2">
      <c r="A520" s="119" t="s">
        <v>239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591</v>
      </c>
    </row>
    <row r="521" spans="1:65" s="119" customFormat="1" ht="11.4" x14ac:dyDescent="0.2">
      <c r="A521" s="119" t="s">
        <v>239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592</v>
      </c>
    </row>
    <row r="522" spans="1:65" s="120" customFormat="1" ht="12" x14ac:dyDescent="0.25">
      <c r="A522" s="120" t="s">
        <v>241</v>
      </c>
      <c r="B522" s="120">
        <v>686</v>
      </c>
      <c r="C522" s="120">
        <v>120</v>
      </c>
      <c r="D522" s="120">
        <v>537</v>
      </c>
      <c r="E522" s="120">
        <v>1</v>
      </c>
      <c r="F522" s="120">
        <v>24</v>
      </c>
      <c r="G522" s="120">
        <v>0</v>
      </c>
      <c r="H522" s="120">
        <v>2</v>
      </c>
      <c r="I522" s="120">
        <v>0</v>
      </c>
      <c r="J522" s="120">
        <v>1</v>
      </c>
      <c r="K522" s="120">
        <v>0</v>
      </c>
      <c r="L522" s="120">
        <v>1</v>
      </c>
      <c r="M522" s="120">
        <v>0</v>
      </c>
      <c r="N522" s="120">
        <v>0</v>
      </c>
      <c r="O522" s="120">
        <v>17.489999999999998</v>
      </c>
      <c r="P522" s="120">
        <v>78.28</v>
      </c>
      <c r="Q522" s="120">
        <v>0.14599999999999999</v>
      </c>
      <c r="R522" s="120">
        <v>3.4990000000000001</v>
      </c>
      <c r="S522" s="120">
        <v>0</v>
      </c>
      <c r="T522" s="120">
        <v>0.29199999999999998</v>
      </c>
      <c r="U522" s="120">
        <v>0</v>
      </c>
      <c r="V522" s="120">
        <v>0.14599999999999999</v>
      </c>
      <c r="W522" s="120">
        <v>0</v>
      </c>
      <c r="X522" s="120">
        <v>0.14599999999999999</v>
      </c>
      <c r="Y522" s="120">
        <v>0</v>
      </c>
      <c r="Z522" s="120">
        <v>0</v>
      </c>
      <c r="AA522" s="120" t="s">
        <v>580</v>
      </c>
      <c r="AB522" s="120" t="s">
        <v>220</v>
      </c>
      <c r="AC522" s="120" t="s">
        <v>314</v>
      </c>
      <c r="AD522" s="120" t="s">
        <v>319</v>
      </c>
      <c r="AE522" s="120" t="s">
        <v>56</v>
      </c>
      <c r="AF522" s="120" t="s">
        <v>651</v>
      </c>
      <c r="AG522" s="120" t="s">
        <v>56</v>
      </c>
      <c r="AH522" s="120" t="s">
        <v>289</v>
      </c>
      <c r="AI522" s="120" t="s">
        <v>56</v>
      </c>
      <c r="AJ522" s="120" t="s">
        <v>653</v>
      </c>
      <c r="AK522" s="120" t="s">
        <v>56</v>
      </c>
      <c r="AL522" s="120" t="s">
        <v>56</v>
      </c>
      <c r="AM522" s="120">
        <v>0</v>
      </c>
      <c r="AN522" s="120">
        <v>100</v>
      </c>
      <c r="AO522" s="120">
        <v>50</v>
      </c>
      <c r="AP522" s="120">
        <v>156</v>
      </c>
      <c r="AQ522" s="120">
        <v>298</v>
      </c>
      <c r="AR522" s="120">
        <v>76</v>
      </c>
      <c r="AS522" s="120">
        <v>5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19.100000000000001</v>
      </c>
      <c r="BI522" s="120">
        <v>20.5</v>
      </c>
      <c r="BJ522" s="120">
        <v>24.6</v>
      </c>
      <c r="BK522" s="120">
        <v>26.7</v>
      </c>
      <c r="BL522" s="120">
        <v>0</v>
      </c>
      <c r="BM522" s="120" t="s">
        <v>591</v>
      </c>
    </row>
    <row r="523" spans="1:65" s="120" customFormat="1" ht="12" x14ac:dyDescent="0.25">
      <c r="A523" s="120" t="s">
        <v>241</v>
      </c>
      <c r="B523" s="120">
        <v>724</v>
      </c>
      <c r="C523" s="120">
        <v>117</v>
      </c>
      <c r="D523" s="120">
        <v>591</v>
      </c>
      <c r="E523" s="120">
        <v>0</v>
      </c>
      <c r="F523" s="120">
        <v>10</v>
      </c>
      <c r="G523" s="120">
        <v>0</v>
      </c>
      <c r="H523" s="120">
        <v>6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16.16</v>
      </c>
      <c r="P523" s="120">
        <v>81.63</v>
      </c>
      <c r="Q523" s="120">
        <v>0</v>
      </c>
      <c r="R523" s="120">
        <v>1.381</v>
      </c>
      <c r="S523" s="120">
        <v>0</v>
      </c>
      <c r="T523" s="120">
        <v>0.82899999999999996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299</v>
      </c>
      <c r="AB523" s="120" t="s">
        <v>243</v>
      </c>
      <c r="AC523" s="120" t="s">
        <v>56</v>
      </c>
      <c r="AD523" s="120" t="s">
        <v>68</v>
      </c>
      <c r="AE523" s="120" t="s">
        <v>56</v>
      </c>
      <c r="AF523" s="120" t="s">
        <v>273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5</v>
      </c>
      <c r="AO523" s="120">
        <v>27</v>
      </c>
      <c r="AP523" s="120">
        <v>133</v>
      </c>
      <c r="AQ523" s="120">
        <v>356</v>
      </c>
      <c r="AR523" s="120">
        <v>178</v>
      </c>
      <c r="AS523" s="120">
        <v>24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22.6</v>
      </c>
      <c r="BI523" s="120">
        <v>22.9</v>
      </c>
      <c r="BJ523" s="120">
        <v>26.7</v>
      </c>
      <c r="BK523" s="120">
        <v>29.1</v>
      </c>
      <c r="BL523" s="120">
        <v>0</v>
      </c>
      <c r="BM523" s="120" t="s">
        <v>592</v>
      </c>
    </row>
    <row r="524" spans="1:65" s="120" customFormat="1" ht="12" x14ac:dyDescent="0.25">
      <c r="A524" s="120" t="s">
        <v>246</v>
      </c>
      <c r="B524" s="120">
        <v>738</v>
      </c>
      <c r="C524" s="120">
        <v>123</v>
      </c>
      <c r="D524" s="120">
        <v>585</v>
      </c>
      <c r="E524" s="120">
        <v>1</v>
      </c>
      <c r="F524" s="120">
        <v>25</v>
      </c>
      <c r="G524" s="120">
        <v>0</v>
      </c>
      <c r="H524" s="120">
        <v>2</v>
      </c>
      <c r="I524" s="120">
        <v>0</v>
      </c>
      <c r="J524" s="120">
        <v>1</v>
      </c>
      <c r="K524" s="120">
        <v>0</v>
      </c>
      <c r="L524" s="120">
        <v>1</v>
      </c>
      <c r="M524" s="120">
        <v>0</v>
      </c>
      <c r="N524" s="120">
        <v>0</v>
      </c>
      <c r="O524" s="120">
        <v>16.670000000000002</v>
      </c>
      <c r="P524" s="120">
        <v>79.27</v>
      </c>
      <c r="Q524" s="120">
        <v>0.13600000000000001</v>
      </c>
      <c r="R524" s="120">
        <v>3.3879999999999999</v>
      </c>
      <c r="S524" s="120">
        <v>0</v>
      </c>
      <c r="T524" s="120">
        <v>0.27100000000000002</v>
      </c>
      <c r="U524" s="120">
        <v>0</v>
      </c>
      <c r="V524" s="120">
        <v>0.13600000000000001</v>
      </c>
      <c r="W524" s="120">
        <v>0</v>
      </c>
      <c r="X524" s="120">
        <v>0.13600000000000001</v>
      </c>
      <c r="Y524" s="120">
        <v>0</v>
      </c>
      <c r="Z524" s="120">
        <v>0</v>
      </c>
      <c r="AA524" s="120" t="s">
        <v>619</v>
      </c>
      <c r="AB524" s="120" t="s">
        <v>220</v>
      </c>
      <c r="AC524" s="120" t="s">
        <v>314</v>
      </c>
      <c r="AD524" s="120" t="s">
        <v>319</v>
      </c>
      <c r="AE524" s="120" t="s">
        <v>56</v>
      </c>
      <c r="AF524" s="120" t="s">
        <v>651</v>
      </c>
      <c r="AG524" s="120" t="s">
        <v>56</v>
      </c>
      <c r="AH524" s="120" t="s">
        <v>289</v>
      </c>
      <c r="AI524" s="120" t="s">
        <v>56</v>
      </c>
      <c r="AJ524" s="120" t="s">
        <v>653</v>
      </c>
      <c r="AK524" s="120" t="s">
        <v>56</v>
      </c>
      <c r="AL524" s="120" t="s">
        <v>56</v>
      </c>
      <c r="AM524" s="120">
        <v>0</v>
      </c>
      <c r="AN524" s="120">
        <v>102</v>
      </c>
      <c r="AO524" s="120">
        <v>52</v>
      </c>
      <c r="AP524" s="120">
        <v>166</v>
      </c>
      <c r="AQ524" s="120">
        <v>328</v>
      </c>
      <c r="AR524" s="120">
        <v>84</v>
      </c>
      <c r="AS524" s="120">
        <v>5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19.2</v>
      </c>
      <c r="BI524" s="120">
        <v>20.6</v>
      </c>
      <c r="BJ524" s="120">
        <v>24.6</v>
      </c>
      <c r="BK524" s="120">
        <v>26.7</v>
      </c>
      <c r="BL524" s="120">
        <v>0</v>
      </c>
      <c r="BM524" s="120" t="s">
        <v>591</v>
      </c>
    </row>
    <row r="525" spans="1:65" s="120" customFormat="1" ht="12" x14ac:dyDescent="0.25">
      <c r="A525" s="120" t="s">
        <v>246</v>
      </c>
      <c r="B525" s="120">
        <v>810</v>
      </c>
      <c r="C525" s="120">
        <v>122</v>
      </c>
      <c r="D525" s="120">
        <v>669</v>
      </c>
      <c r="E525" s="120">
        <v>0</v>
      </c>
      <c r="F525" s="120">
        <v>13</v>
      </c>
      <c r="G525" s="120">
        <v>0</v>
      </c>
      <c r="H525" s="120">
        <v>6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15.06</v>
      </c>
      <c r="P525" s="120">
        <v>82.59</v>
      </c>
      <c r="Q525" s="120">
        <v>0</v>
      </c>
      <c r="R525" s="120">
        <v>1.605</v>
      </c>
      <c r="S525" s="120">
        <v>0</v>
      </c>
      <c r="T525" s="120">
        <v>0.74099999999999999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292</v>
      </c>
      <c r="AB525" s="120" t="s">
        <v>259</v>
      </c>
      <c r="AC525" s="120" t="s">
        <v>56</v>
      </c>
      <c r="AD525" s="120" t="s">
        <v>253</v>
      </c>
      <c r="AE525" s="120" t="s">
        <v>56</v>
      </c>
      <c r="AF525" s="120" t="s">
        <v>273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5</v>
      </c>
      <c r="AO525" s="120">
        <v>28</v>
      </c>
      <c r="AP525" s="120">
        <v>143</v>
      </c>
      <c r="AQ525" s="120">
        <v>394</v>
      </c>
      <c r="AR525" s="120">
        <v>206</v>
      </c>
      <c r="AS525" s="120">
        <v>33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22.8</v>
      </c>
      <c r="BI525" s="120">
        <v>23</v>
      </c>
      <c r="BJ525" s="120">
        <v>26.9</v>
      </c>
      <c r="BK525" s="120">
        <v>29.5</v>
      </c>
      <c r="BL525" s="120">
        <v>0</v>
      </c>
      <c r="BM525" s="120" t="s">
        <v>592</v>
      </c>
    </row>
    <row r="526" spans="1:65" s="120" customFormat="1" ht="12" x14ac:dyDescent="0.25">
      <c r="A526" s="120" t="s">
        <v>249</v>
      </c>
      <c r="B526" s="120">
        <v>743</v>
      </c>
      <c r="C526" s="120">
        <v>124</v>
      </c>
      <c r="D526" s="120">
        <v>589</v>
      </c>
      <c r="E526" s="120">
        <v>1</v>
      </c>
      <c r="F526" s="120">
        <v>25</v>
      </c>
      <c r="G526" s="120">
        <v>0</v>
      </c>
      <c r="H526" s="120">
        <v>2</v>
      </c>
      <c r="I526" s="120">
        <v>0</v>
      </c>
      <c r="J526" s="120">
        <v>1</v>
      </c>
      <c r="K526" s="120">
        <v>0</v>
      </c>
      <c r="L526" s="120">
        <v>1</v>
      </c>
      <c r="M526" s="120">
        <v>0</v>
      </c>
      <c r="N526" s="120">
        <v>0</v>
      </c>
      <c r="O526" s="120">
        <v>16.690000000000001</v>
      </c>
      <c r="P526" s="120">
        <v>79.27</v>
      </c>
      <c r="Q526" s="120">
        <v>0.13500000000000001</v>
      </c>
      <c r="R526" s="120">
        <v>3.3650000000000002</v>
      </c>
      <c r="S526" s="120">
        <v>0</v>
      </c>
      <c r="T526" s="120">
        <v>0.26900000000000002</v>
      </c>
      <c r="U526" s="120">
        <v>0</v>
      </c>
      <c r="V526" s="120">
        <v>0.13500000000000001</v>
      </c>
      <c r="W526" s="120">
        <v>0</v>
      </c>
      <c r="X526" s="120">
        <v>0.13500000000000001</v>
      </c>
      <c r="Y526" s="120">
        <v>0</v>
      </c>
      <c r="Z526" s="120">
        <v>0</v>
      </c>
      <c r="AA526" s="120" t="s">
        <v>646</v>
      </c>
      <c r="AB526" s="120" t="s">
        <v>220</v>
      </c>
      <c r="AC526" s="120" t="s">
        <v>314</v>
      </c>
      <c r="AD526" s="120" t="s">
        <v>319</v>
      </c>
      <c r="AE526" s="120" t="s">
        <v>56</v>
      </c>
      <c r="AF526" s="120" t="s">
        <v>651</v>
      </c>
      <c r="AG526" s="120" t="s">
        <v>56</v>
      </c>
      <c r="AH526" s="120" t="s">
        <v>289</v>
      </c>
      <c r="AI526" s="120" t="s">
        <v>56</v>
      </c>
      <c r="AJ526" s="120" t="s">
        <v>653</v>
      </c>
      <c r="AK526" s="120" t="s">
        <v>56</v>
      </c>
      <c r="AL526" s="120" t="s">
        <v>56</v>
      </c>
      <c r="AM526" s="120">
        <v>0</v>
      </c>
      <c r="AN526" s="120">
        <v>102</v>
      </c>
      <c r="AO526" s="120">
        <v>52</v>
      </c>
      <c r="AP526" s="120">
        <v>167</v>
      </c>
      <c r="AQ526" s="120">
        <v>328</v>
      </c>
      <c r="AR526" s="120">
        <v>88</v>
      </c>
      <c r="AS526" s="120">
        <v>5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19.3</v>
      </c>
      <c r="BI526" s="120">
        <v>20.6</v>
      </c>
      <c r="BJ526" s="120">
        <v>24.7</v>
      </c>
      <c r="BK526" s="120">
        <v>26.8</v>
      </c>
      <c r="BL526" s="120">
        <v>0</v>
      </c>
      <c r="BM526" s="120" t="s">
        <v>591</v>
      </c>
    </row>
    <row r="527" spans="1:65" s="120" customFormat="1" ht="12" x14ac:dyDescent="0.25">
      <c r="A527" s="120" t="s">
        <v>249</v>
      </c>
      <c r="B527" s="120">
        <v>828</v>
      </c>
      <c r="C527" s="120">
        <v>122</v>
      </c>
      <c r="D527" s="120">
        <v>685</v>
      </c>
      <c r="E527" s="120">
        <v>0</v>
      </c>
      <c r="F527" s="120">
        <v>15</v>
      </c>
      <c r="G527" s="120">
        <v>0</v>
      </c>
      <c r="H527" s="120">
        <v>6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14.73</v>
      </c>
      <c r="P527" s="120">
        <v>82.73</v>
      </c>
      <c r="Q527" s="120">
        <v>0</v>
      </c>
      <c r="R527" s="120">
        <v>1.8120000000000001</v>
      </c>
      <c r="S527" s="120">
        <v>0</v>
      </c>
      <c r="T527" s="120">
        <v>0.72499999999999998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292</v>
      </c>
      <c r="AB527" s="120" t="s">
        <v>210</v>
      </c>
      <c r="AC527" s="120" t="s">
        <v>56</v>
      </c>
      <c r="AD527" s="120" t="s">
        <v>243</v>
      </c>
      <c r="AE527" s="120" t="s">
        <v>56</v>
      </c>
      <c r="AF527" s="120" t="s">
        <v>273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5</v>
      </c>
      <c r="AO527" s="120">
        <v>28</v>
      </c>
      <c r="AP527" s="120">
        <v>144</v>
      </c>
      <c r="AQ527" s="120">
        <v>403</v>
      </c>
      <c r="AR527" s="120">
        <v>212</v>
      </c>
      <c r="AS527" s="120">
        <v>35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22.8</v>
      </c>
      <c r="BI527" s="120">
        <v>23</v>
      </c>
      <c r="BJ527" s="120">
        <v>26.9</v>
      </c>
      <c r="BK527" s="120">
        <v>29.6</v>
      </c>
      <c r="BL527" s="120">
        <v>0</v>
      </c>
      <c r="BM527" s="120" t="s">
        <v>592</v>
      </c>
    </row>
    <row r="528" spans="1:65" s="120" customFormat="1" ht="12" x14ac:dyDescent="0.25">
      <c r="A528" s="120" t="s">
        <v>251</v>
      </c>
      <c r="B528" s="120">
        <v>761</v>
      </c>
      <c r="C528" s="120">
        <v>127</v>
      </c>
      <c r="D528" s="120">
        <v>602</v>
      </c>
      <c r="E528" s="120">
        <v>1</v>
      </c>
      <c r="F528" s="120">
        <v>27</v>
      </c>
      <c r="G528" s="120">
        <v>0</v>
      </c>
      <c r="H528" s="120">
        <v>2</v>
      </c>
      <c r="I528" s="120">
        <v>0</v>
      </c>
      <c r="J528" s="120">
        <v>1</v>
      </c>
      <c r="K528" s="120">
        <v>0</v>
      </c>
      <c r="L528" s="120">
        <v>1</v>
      </c>
      <c r="M528" s="120">
        <v>0</v>
      </c>
      <c r="N528" s="120">
        <v>0</v>
      </c>
      <c r="O528" s="120">
        <v>16.690000000000001</v>
      </c>
      <c r="P528" s="120">
        <v>79.11</v>
      </c>
      <c r="Q528" s="120">
        <v>0.13100000000000001</v>
      </c>
      <c r="R528" s="120">
        <v>3.548</v>
      </c>
      <c r="S528" s="120">
        <v>0</v>
      </c>
      <c r="T528" s="120">
        <v>0.26300000000000001</v>
      </c>
      <c r="U528" s="120">
        <v>0</v>
      </c>
      <c r="V528" s="120">
        <v>0.13100000000000001</v>
      </c>
      <c r="W528" s="120">
        <v>0</v>
      </c>
      <c r="X528" s="120">
        <v>0.13100000000000001</v>
      </c>
      <c r="Y528" s="120">
        <v>0</v>
      </c>
      <c r="Z528" s="120">
        <v>0</v>
      </c>
      <c r="AA528" s="120" t="s">
        <v>652</v>
      </c>
      <c r="AB528" s="120" t="s">
        <v>310</v>
      </c>
      <c r="AC528" s="120" t="s">
        <v>314</v>
      </c>
      <c r="AD528" s="120" t="s">
        <v>278</v>
      </c>
      <c r="AE528" s="120" t="s">
        <v>56</v>
      </c>
      <c r="AF528" s="120" t="s">
        <v>651</v>
      </c>
      <c r="AG528" s="120" t="s">
        <v>56</v>
      </c>
      <c r="AH528" s="120" t="s">
        <v>289</v>
      </c>
      <c r="AI528" s="120" t="s">
        <v>56</v>
      </c>
      <c r="AJ528" s="120" t="s">
        <v>653</v>
      </c>
      <c r="AK528" s="120" t="s">
        <v>56</v>
      </c>
      <c r="AL528" s="120" t="s">
        <v>56</v>
      </c>
      <c r="AM528" s="120">
        <v>0</v>
      </c>
      <c r="AN528" s="120">
        <v>102</v>
      </c>
      <c r="AO528" s="120">
        <v>53</v>
      </c>
      <c r="AP528" s="120">
        <v>173</v>
      </c>
      <c r="AQ528" s="120">
        <v>334</v>
      </c>
      <c r="AR528" s="120">
        <v>92</v>
      </c>
      <c r="AS528" s="120">
        <v>6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19.3</v>
      </c>
      <c r="BI528" s="120">
        <v>20.6</v>
      </c>
      <c r="BJ528" s="120">
        <v>24.7</v>
      </c>
      <c r="BK528" s="120">
        <v>26.8</v>
      </c>
      <c r="BL528" s="120">
        <v>0</v>
      </c>
      <c r="BM528" s="120" t="s">
        <v>591</v>
      </c>
    </row>
    <row r="529" spans="1:65" s="120" customFormat="1" ht="12" x14ac:dyDescent="0.25">
      <c r="A529" s="120" t="s">
        <v>251</v>
      </c>
      <c r="B529" s="120">
        <v>855</v>
      </c>
      <c r="C529" s="120">
        <v>126</v>
      </c>
      <c r="D529" s="120">
        <v>707</v>
      </c>
      <c r="E529" s="120">
        <v>0</v>
      </c>
      <c r="F529" s="120">
        <v>16</v>
      </c>
      <c r="G529" s="120">
        <v>0</v>
      </c>
      <c r="H529" s="120">
        <v>6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14.74</v>
      </c>
      <c r="P529" s="120">
        <v>82.69</v>
      </c>
      <c r="Q529" s="120">
        <v>0</v>
      </c>
      <c r="R529" s="120">
        <v>1.871</v>
      </c>
      <c r="S529" s="120">
        <v>0</v>
      </c>
      <c r="T529" s="120">
        <v>0.70199999999999996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271</v>
      </c>
      <c r="AB529" s="120" t="s">
        <v>132</v>
      </c>
      <c r="AC529" s="120" t="s">
        <v>56</v>
      </c>
      <c r="AD529" s="120" t="s">
        <v>294</v>
      </c>
      <c r="AE529" s="120" t="s">
        <v>56</v>
      </c>
      <c r="AF529" s="120" t="s">
        <v>273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6</v>
      </c>
      <c r="AO529" s="120">
        <v>28</v>
      </c>
      <c r="AP529" s="120">
        <v>147</v>
      </c>
      <c r="AQ529" s="120">
        <v>409</v>
      </c>
      <c r="AR529" s="120">
        <v>223</v>
      </c>
      <c r="AS529" s="120">
        <v>40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22.9</v>
      </c>
      <c r="BI529" s="120">
        <v>23.1</v>
      </c>
      <c r="BJ529" s="120">
        <v>27</v>
      </c>
      <c r="BK529" s="120">
        <v>29.9</v>
      </c>
      <c r="BL529" s="120">
        <v>0</v>
      </c>
      <c r="BM529" s="120" t="s">
        <v>592</v>
      </c>
    </row>
    <row r="532" spans="1:65" s="115" customFormat="1" x14ac:dyDescent="0.25">
      <c r="A532" s="115" t="s">
        <v>612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373</v>
      </c>
      <c r="AR535" s="118" t="s">
        <v>51</v>
      </c>
      <c r="AS535" s="118" t="s">
        <v>374</v>
      </c>
      <c r="AT535" s="118" t="s">
        <v>375</v>
      </c>
      <c r="AU535" s="118" t="s">
        <v>376</v>
      </c>
      <c r="AV535" s="118" t="s">
        <v>377</v>
      </c>
      <c r="AW535" s="118" t="s">
        <v>52</v>
      </c>
      <c r="AX535" s="118" t="s">
        <v>378</v>
      </c>
      <c r="AY535" s="118" t="s">
        <v>379</v>
      </c>
      <c r="AZ535" s="118" t="s">
        <v>380</v>
      </c>
      <c r="BA535" s="118" t="s">
        <v>381</v>
      </c>
      <c r="BB535" s="118" t="s">
        <v>53</v>
      </c>
      <c r="BC535" s="118" t="s">
        <v>382</v>
      </c>
      <c r="BD535" s="118" t="s">
        <v>15</v>
      </c>
      <c r="BE535" s="118" t="s">
        <v>383</v>
      </c>
      <c r="BF535" s="118" t="s">
        <v>16</v>
      </c>
      <c r="BG535" s="118" t="s">
        <v>371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572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373</v>
      </c>
      <c r="AQ536" s="118" t="s">
        <v>51</v>
      </c>
      <c r="AR536" s="118" t="s">
        <v>374</v>
      </c>
      <c r="AS536" s="118" t="s">
        <v>375</v>
      </c>
      <c r="AT536" s="118" t="s">
        <v>376</v>
      </c>
      <c r="AU536" s="118" t="s">
        <v>377</v>
      </c>
      <c r="AV536" s="118" t="s">
        <v>52</v>
      </c>
      <c r="AW536" s="118" t="s">
        <v>378</v>
      </c>
      <c r="AX536" s="118" t="s">
        <v>379</v>
      </c>
      <c r="AY536" s="118" t="s">
        <v>380</v>
      </c>
      <c r="AZ536" s="118" t="s">
        <v>381</v>
      </c>
      <c r="BA536" s="118" t="s">
        <v>53</v>
      </c>
      <c r="BB536" s="118" t="s">
        <v>382</v>
      </c>
      <c r="BC536" s="118" t="s">
        <v>15</v>
      </c>
      <c r="BD536" s="118" t="s">
        <v>383</v>
      </c>
      <c r="BE536" s="118" t="s">
        <v>16</v>
      </c>
      <c r="BF536" s="118" t="s">
        <v>371</v>
      </c>
      <c r="BG536" s="118" t="s">
        <v>384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191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28.5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591</v>
      </c>
    </row>
    <row r="538" spans="1:65" s="119" customFormat="1" ht="11.4" x14ac:dyDescent="0.2">
      <c r="A538" s="119" t="s">
        <v>54</v>
      </c>
      <c r="B538" s="119">
        <v>2</v>
      </c>
      <c r="C538" s="119">
        <v>0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240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592</v>
      </c>
    </row>
    <row r="539" spans="1:65" s="119" customFormat="1" ht="11.4" x14ac:dyDescent="0.2">
      <c r="A539" s="119" t="s">
        <v>58</v>
      </c>
      <c r="B539" s="119">
        <v>1</v>
      </c>
      <c r="C539" s="119">
        <v>1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100</v>
      </c>
      <c r="P539" s="119">
        <v>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242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24.2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591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592</v>
      </c>
    </row>
    <row r="541" spans="1:65" s="119" customFormat="1" ht="11.4" x14ac:dyDescent="0.2">
      <c r="A541" s="119" t="s">
        <v>60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591</v>
      </c>
    </row>
    <row r="542" spans="1:65" s="119" customFormat="1" ht="11.4" x14ac:dyDescent="0.2">
      <c r="A542" s="119" t="s">
        <v>60</v>
      </c>
      <c r="B542" s="119">
        <v>1</v>
      </c>
      <c r="C542" s="119">
        <v>1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100</v>
      </c>
      <c r="P542" s="119">
        <v>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223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592</v>
      </c>
    </row>
    <row r="543" spans="1:65" s="119" customFormat="1" ht="11.4" x14ac:dyDescent="0.2">
      <c r="A543" s="119" t="s">
        <v>62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591</v>
      </c>
    </row>
    <row r="544" spans="1:65" s="119" customFormat="1" ht="11.4" x14ac:dyDescent="0.2">
      <c r="A544" s="119" t="s">
        <v>62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659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31.2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592</v>
      </c>
    </row>
    <row r="545" spans="1:65" s="119" customFormat="1" ht="11.4" x14ac:dyDescent="0.2">
      <c r="A545" s="119" t="s">
        <v>65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591</v>
      </c>
    </row>
    <row r="546" spans="1:65" s="119" customFormat="1" ht="11.4" x14ac:dyDescent="0.2">
      <c r="A546" s="119" t="s">
        <v>65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592</v>
      </c>
    </row>
    <row r="547" spans="1:65" s="119" customFormat="1" ht="11.4" x14ac:dyDescent="0.2">
      <c r="A547" s="119" t="s">
        <v>66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591</v>
      </c>
    </row>
    <row r="548" spans="1:65" s="119" customFormat="1" ht="11.4" x14ac:dyDescent="0.2">
      <c r="A548" s="119" t="s">
        <v>66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592</v>
      </c>
    </row>
    <row r="549" spans="1:65" s="119" customFormat="1" ht="11.4" x14ac:dyDescent="0.2">
      <c r="A549" s="119" t="s">
        <v>67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591</v>
      </c>
    </row>
    <row r="550" spans="1:65" s="119" customFormat="1" ht="11.4" x14ac:dyDescent="0.2">
      <c r="A550" s="119" t="s">
        <v>67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592</v>
      </c>
    </row>
    <row r="551" spans="1:65" s="119" customFormat="1" ht="11.4" x14ac:dyDescent="0.2">
      <c r="A551" s="119" t="s">
        <v>70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591</v>
      </c>
    </row>
    <row r="552" spans="1:65" s="119" customFormat="1" ht="11.4" x14ac:dyDescent="0.2">
      <c r="A552" s="119" t="s">
        <v>70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592</v>
      </c>
    </row>
    <row r="553" spans="1:65" s="119" customFormat="1" ht="11.4" x14ac:dyDescent="0.2">
      <c r="A553" s="119" t="s">
        <v>73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591</v>
      </c>
    </row>
    <row r="554" spans="1:65" s="119" customFormat="1" ht="11.4" x14ac:dyDescent="0.2">
      <c r="A554" s="119" t="s">
        <v>73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592</v>
      </c>
    </row>
    <row r="555" spans="1:65" s="119" customFormat="1" ht="11.4" x14ac:dyDescent="0.2">
      <c r="A555" s="119" t="s">
        <v>74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106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24.7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591</v>
      </c>
    </row>
    <row r="556" spans="1:65" s="119" customFormat="1" ht="11.4" x14ac:dyDescent="0.2">
      <c r="A556" s="119" t="s">
        <v>74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592</v>
      </c>
    </row>
    <row r="557" spans="1:65" s="119" customFormat="1" ht="11.4" x14ac:dyDescent="0.2">
      <c r="A557" s="119" t="s">
        <v>76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591</v>
      </c>
    </row>
    <row r="558" spans="1:65" s="119" customFormat="1" ht="11.4" x14ac:dyDescent="0.2">
      <c r="A558" s="119" t="s">
        <v>76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592</v>
      </c>
    </row>
    <row r="559" spans="1:65" s="119" customFormat="1" ht="11.4" x14ac:dyDescent="0.2">
      <c r="A559" s="119" t="s">
        <v>77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591</v>
      </c>
    </row>
    <row r="560" spans="1:65" s="119" customFormat="1" ht="11.4" x14ac:dyDescent="0.2">
      <c r="A560" s="119" t="s">
        <v>77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592</v>
      </c>
    </row>
    <row r="561" spans="1:65" s="119" customFormat="1" ht="11.4" x14ac:dyDescent="0.2">
      <c r="A561" s="119" t="s">
        <v>78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591</v>
      </c>
    </row>
    <row r="562" spans="1:65" s="119" customFormat="1" ht="11.4" x14ac:dyDescent="0.2">
      <c r="A562" s="119" t="s">
        <v>78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255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26.2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592</v>
      </c>
    </row>
    <row r="563" spans="1:65" s="119" customFormat="1" ht="11.4" x14ac:dyDescent="0.2">
      <c r="A563" s="119" t="s">
        <v>80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191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28.5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591</v>
      </c>
    </row>
    <row r="564" spans="1:65" s="119" customFormat="1" ht="11.4" x14ac:dyDescent="0.2">
      <c r="A564" s="119" t="s">
        <v>80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592</v>
      </c>
    </row>
    <row r="565" spans="1:65" s="119" customFormat="1" ht="11.4" x14ac:dyDescent="0.2">
      <c r="A565" s="119" t="s">
        <v>82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591</v>
      </c>
    </row>
    <row r="566" spans="1:65" s="119" customFormat="1" ht="11.4" x14ac:dyDescent="0.2">
      <c r="A566" s="119" t="s">
        <v>82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592</v>
      </c>
    </row>
    <row r="567" spans="1:65" s="119" customFormat="1" ht="11.4" x14ac:dyDescent="0.2">
      <c r="A567" s="119" t="s">
        <v>84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591</v>
      </c>
    </row>
    <row r="568" spans="1:65" s="119" customFormat="1" ht="11.4" x14ac:dyDescent="0.2">
      <c r="A568" s="119" t="s">
        <v>84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183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25.2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592</v>
      </c>
    </row>
    <row r="569" spans="1:65" s="119" customFormat="1" ht="11.4" x14ac:dyDescent="0.2">
      <c r="A569" s="119" t="s">
        <v>86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233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24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591</v>
      </c>
    </row>
    <row r="570" spans="1:65" s="119" customFormat="1" ht="11.4" x14ac:dyDescent="0.2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592</v>
      </c>
    </row>
    <row r="571" spans="1:65" s="119" customFormat="1" ht="11.4" x14ac:dyDescent="0.2">
      <c r="A571" s="119" t="s">
        <v>87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591</v>
      </c>
    </row>
    <row r="572" spans="1:65" s="119" customFormat="1" ht="11.4" x14ac:dyDescent="0.2">
      <c r="A572" s="119" t="s">
        <v>87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592</v>
      </c>
    </row>
    <row r="573" spans="1:65" s="119" customFormat="1" ht="11.4" x14ac:dyDescent="0.2">
      <c r="A573" s="119" t="s">
        <v>88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233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591</v>
      </c>
    </row>
    <row r="574" spans="1:65" s="119" customFormat="1" ht="11.4" x14ac:dyDescent="0.2">
      <c r="A574" s="119" t="s">
        <v>88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592</v>
      </c>
    </row>
    <row r="575" spans="1:65" s="119" customFormat="1" ht="11.4" x14ac:dyDescent="0.2">
      <c r="A575" s="119" t="s">
        <v>90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253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22.8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591</v>
      </c>
    </row>
    <row r="576" spans="1:65" s="119" customFormat="1" ht="11.4" x14ac:dyDescent="0.2">
      <c r="A576" s="119" t="s">
        <v>90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592</v>
      </c>
    </row>
    <row r="577" spans="1:65" s="119" customFormat="1" ht="11.4" x14ac:dyDescent="0.2">
      <c r="A577" s="119" t="s">
        <v>91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280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17.399999999999999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591</v>
      </c>
    </row>
    <row r="578" spans="1:65" s="119" customFormat="1" ht="11.4" x14ac:dyDescent="0.2">
      <c r="A578" s="119" t="s">
        <v>91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592</v>
      </c>
    </row>
    <row r="579" spans="1:65" s="119" customFormat="1" ht="11.4" x14ac:dyDescent="0.2">
      <c r="A579" s="119" t="s">
        <v>93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245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21.7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591</v>
      </c>
    </row>
    <row r="580" spans="1:65" s="119" customFormat="1" ht="11.4" x14ac:dyDescent="0.2">
      <c r="A580" s="119" t="s">
        <v>93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592</v>
      </c>
    </row>
    <row r="581" spans="1:65" s="119" customFormat="1" ht="11.4" x14ac:dyDescent="0.2">
      <c r="A581" s="119" t="s">
        <v>95</v>
      </c>
      <c r="B581" s="119">
        <v>3</v>
      </c>
      <c r="C581" s="119">
        <v>1</v>
      </c>
      <c r="D581" s="119">
        <v>1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33.33</v>
      </c>
      <c r="P581" s="119">
        <v>33.33</v>
      </c>
      <c r="Q581" s="119">
        <v>0</v>
      </c>
      <c r="R581" s="119">
        <v>33.33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260</v>
      </c>
      <c r="AB581" s="119" t="s">
        <v>255</v>
      </c>
      <c r="AC581" s="119" t="s">
        <v>56</v>
      </c>
      <c r="AD581" s="119" t="s">
        <v>138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2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21.8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591</v>
      </c>
    </row>
    <row r="582" spans="1:65" s="119" customFormat="1" ht="11.4" x14ac:dyDescent="0.2">
      <c r="A582" s="119" t="s">
        <v>95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592</v>
      </c>
    </row>
    <row r="583" spans="1:65" s="119" customFormat="1" ht="11.4" x14ac:dyDescent="0.2">
      <c r="A583" s="119" t="s">
        <v>96</v>
      </c>
      <c r="B583" s="119">
        <v>2</v>
      </c>
      <c r="C583" s="119">
        <v>0</v>
      </c>
      <c r="D583" s="119">
        <v>2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233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24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591</v>
      </c>
    </row>
    <row r="584" spans="1:65" s="119" customFormat="1" ht="11.4" x14ac:dyDescent="0.2">
      <c r="A584" s="119" t="s">
        <v>96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259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23.3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592</v>
      </c>
    </row>
    <row r="585" spans="1:65" s="119" customFormat="1" ht="11.4" x14ac:dyDescent="0.2">
      <c r="A585" s="119" t="s">
        <v>97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223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30.7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591</v>
      </c>
    </row>
    <row r="586" spans="1:65" s="119" customFormat="1" ht="11.4" x14ac:dyDescent="0.2">
      <c r="A586" s="119" t="s">
        <v>97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592</v>
      </c>
    </row>
    <row r="587" spans="1:65" s="119" customFormat="1" ht="11.4" x14ac:dyDescent="0.2">
      <c r="A587" s="119" t="s">
        <v>99</v>
      </c>
      <c r="B587" s="119">
        <v>7</v>
      </c>
      <c r="C587" s="119">
        <v>0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85.71</v>
      </c>
      <c r="Q587" s="119">
        <v>0</v>
      </c>
      <c r="R587" s="119">
        <v>14.29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294</v>
      </c>
      <c r="AC587" s="119" t="s">
        <v>56</v>
      </c>
      <c r="AD587" s="119" t="s">
        <v>328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2</v>
      </c>
      <c r="AQ587" s="119">
        <v>4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591</v>
      </c>
    </row>
    <row r="588" spans="1:65" s="119" customFormat="1" ht="11.4" x14ac:dyDescent="0.2">
      <c r="A588" s="119" t="s">
        <v>99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592</v>
      </c>
    </row>
    <row r="589" spans="1:65" s="119" customFormat="1" ht="11.4" x14ac:dyDescent="0.2">
      <c r="A589" s="119" t="s">
        <v>101</v>
      </c>
      <c r="B589" s="119">
        <v>7</v>
      </c>
      <c r="C589" s="119">
        <v>0</v>
      </c>
      <c r="D589" s="119">
        <v>7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243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6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23.2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591</v>
      </c>
    </row>
    <row r="590" spans="1:65" s="119" customFormat="1" ht="11.4" x14ac:dyDescent="0.2">
      <c r="A590" s="119" t="s">
        <v>101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114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24.8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592</v>
      </c>
    </row>
    <row r="591" spans="1:65" s="119" customFormat="1" ht="11.4" x14ac:dyDescent="0.2">
      <c r="A591" s="119" t="s">
        <v>105</v>
      </c>
      <c r="B591" s="119">
        <v>11</v>
      </c>
      <c r="C591" s="119">
        <v>1</v>
      </c>
      <c r="D591" s="119">
        <v>10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9.0909999999999993</v>
      </c>
      <c r="P591" s="119">
        <v>90.91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623</v>
      </c>
      <c r="AB591" s="119" t="s">
        <v>217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1</v>
      </c>
      <c r="AO591" s="119">
        <v>0</v>
      </c>
      <c r="AP591" s="119">
        <v>2</v>
      </c>
      <c r="AQ591" s="119">
        <v>6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21.4</v>
      </c>
      <c r="BI591" s="119">
        <v>22.8</v>
      </c>
      <c r="BJ591" s="119">
        <v>26.7</v>
      </c>
      <c r="BK591" s="119">
        <v>29.8</v>
      </c>
      <c r="BL591" s="119">
        <v>0</v>
      </c>
      <c r="BM591" s="119" t="s">
        <v>591</v>
      </c>
    </row>
    <row r="592" spans="1:65" s="119" customFormat="1" ht="11.4" x14ac:dyDescent="0.2">
      <c r="A592" s="119" t="s">
        <v>105</v>
      </c>
      <c r="B592" s="119">
        <v>1</v>
      </c>
      <c r="C592" s="119">
        <v>0</v>
      </c>
      <c r="D592" s="119">
        <v>1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277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21.8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592</v>
      </c>
    </row>
    <row r="593" spans="1:65" s="119" customFormat="1" ht="11.4" x14ac:dyDescent="0.2">
      <c r="A593" s="119" t="s">
        <v>107</v>
      </c>
      <c r="B593" s="119">
        <v>12</v>
      </c>
      <c r="C593" s="119">
        <v>2</v>
      </c>
      <c r="D593" s="119">
        <v>9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16.670000000000002</v>
      </c>
      <c r="P593" s="119">
        <v>75</v>
      </c>
      <c r="Q593" s="119">
        <v>0</v>
      </c>
      <c r="R593" s="119">
        <v>8.3330000000000002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653</v>
      </c>
      <c r="AB593" s="119" t="s">
        <v>235</v>
      </c>
      <c r="AC593" s="119" t="s">
        <v>56</v>
      </c>
      <c r="AD593" s="119" t="s">
        <v>141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2</v>
      </c>
      <c r="AO593" s="119">
        <v>0</v>
      </c>
      <c r="AP593" s="119">
        <v>3</v>
      </c>
      <c r="AQ593" s="119">
        <v>6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19.100000000000001</v>
      </c>
      <c r="BI593" s="119">
        <v>20.8</v>
      </c>
      <c r="BJ593" s="119">
        <v>24.5</v>
      </c>
      <c r="BK593" s="119">
        <v>25.8</v>
      </c>
      <c r="BL593" s="119">
        <v>0</v>
      </c>
      <c r="BM593" s="119" t="s">
        <v>591</v>
      </c>
    </row>
    <row r="594" spans="1:65" s="119" customFormat="1" ht="11.4" x14ac:dyDescent="0.2">
      <c r="A594" s="119" t="s">
        <v>107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255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3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26.2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592</v>
      </c>
    </row>
    <row r="595" spans="1:65" s="119" customFormat="1" ht="11.4" x14ac:dyDescent="0.2">
      <c r="A595" s="119" t="s">
        <v>110</v>
      </c>
      <c r="B595" s="119">
        <v>27</v>
      </c>
      <c r="C595" s="119">
        <v>0</v>
      </c>
      <c r="D595" s="119">
        <v>26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96.3</v>
      </c>
      <c r="Q595" s="119">
        <v>0</v>
      </c>
      <c r="R595" s="119">
        <v>3.7040000000000002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235</v>
      </c>
      <c r="AC595" s="119" t="s">
        <v>56</v>
      </c>
      <c r="AD595" s="119" t="s">
        <v>245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11</v>
      </c>
      <c r="AQ595" s="119">
        <v>12</v>
      </c>
      <c r="AR595" s="119">
        <v>4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21.1</v>
      </c>
      <c r="BI595" s="119">
        <v>21</v>
      </c>
      <c r="BJ595" s="119">
        <v>24.7</v>
      </c>
      <c r="BK595" s="119">
        <v>28.6</v>
      </c>
      <c r="BL595" s="119">
        <v>0</v>
      </c>
      <c r="BM595" s="119" t="s">
        <v>591</v>
      </c>
    </row>
    <row r="596" spans="1:65" s="119" customFormat="1" ht="11.4" x14ac:dyDescent="0.2">
      <c r="A596" s="119" t="s">
        <v>110</v>
      </c>
      <c r="B596" s="119">
        <v>7</v>
      </c>
      <c r="C596" s="119">
        <v>1</v>
      </c>
      <c r="D596" s="119">
        <v>5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14.29</v>
      </c>
      <c r="P596" s="119">
        <v>71.430000000000007</v>
      </c>
      <c r="Q596" s="119">
        <v>0</v>
      </c>
      <c r="R596" s="119">
        <v>14.29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295</v>
      </c>
      <c r="AB596" s="119" t="s">
        <v>259</v>
      </c>
      <c r="AC596" s="119" t="s">
        <v>56</v>
      </c>
      <c r="AD596" s="119" t="s">
        <v>140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4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592</v>
      </c>
    </row>
    <row r="597" spans="1:65" s="119" customFormat="1" ht="11.4" x14ac:dyDescent="0.2">
      <c r="A597" s="119" t="s">
        <v>113</v>
      </c>
      <c r="B597" s="119">
        <v>47</v>
      </c>
      <c r="C597" s="119">
        <v>1</v>
      </c>
      <c r="D597" s="119">
        <v>46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2.1280000000000001</v>
      </c>
      <c r="P597" s="119">
        <v>97.87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651</v>
      </c>
      <c r="AB597" s="119" t="s">
        <v>57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0</v>
      </c>
      <c r="AP597" s="119">
        <v>13</v>
      </c>
      <c r="AQ597" s="119">
        <v>30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21.1</v>
      </c>
      <c r="BI597" s="119">
        <v>21.4</v>
      </c>
      <c r="BJ597" s="119">
        <v>24.2</v>
      </c>
      <c r="BK597" s="119">
        <v>25.3</v>
      </c>
      <c r="BL597" s="119">
        <v>0</v>
      </c>
      <c r="BM597" s="119" t="s">
        <v>591</v>
      </c>
    </row>
    <row r="598" spans="1:65" s="119" customFormat="1" ht="11.4" x14ac:dyDescent="0.2">
      <c r="A598" s="119" t="s">
        <v>113</v>
      </c>
      <c r="B598" s="119">
        <v>19</v>
      </c>
      <c r="C598" s="119">
        <v>0</v>
      </c>
      <c r="D598" s="119">
        <v>18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94.74</v>
      </c>
      <c r="Q598" s="119">
        <v>0</v>
      </c>
      <c r="R598" s="119">
        <v>5.2629999999999999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174</v>
      </c>
      <c r="AC598" s="119" t="s">
        <v>56</v>
      </c>
      <c r="AD598" s="119" t="s">
        <v>279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1</v>
      </c>
      <c r="AQ598" s="119">
        <v>13</v>
      </c>
      <c r="AR598" s="119">
        <v>5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23.7</v>
      </c>
      <c r="BI598" s="119">
        <v>23.8</v>
      </c>
      <c r="BJ598" s="119">
        <v>26.2</v>
      </c>
      <c r="BK598" s="119">
        <v>29.4</v>
      </c>
      <c r="BL598" s="119">
        <v>0</v>
      </c>
      <c r="BM598" s="119" t="s">
        <v>592</v>
      </c>
    </row>
    <row r="599" spans="1:65" s="119" customFormat="1" ht="11.4" x14ac:dyDescent="0.2">
      <c r="A599" s="119" t="s">
        <v>116</v>
      </c>
      <c r="B599" s="119">
        <v>68</v>
      </c>
      <c r="C599" s="119">
        <v>6</v>
      </c>
      <c r="D599" s="119">
        <v>60</v>
      </c>
      <c r="E599" s="119">
        <v>0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8.8239999999999998</v>
      </c>
      <c r="P599" s="119">
        <v>88.24</v>
      </c>
      <c r="Q599" s="119">
        <v>0</v>
      </c>
      <c r="R599" s="119">
        <v>2.9409999999999998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401</v>
      </c>
      <c r="AB599" s="119" t="s">
        <v>299</v>
      </c>
      <c r="AC599" s="119" t="s">
        <v>56</v>
      </c>
      <c r="AD599" s="119" t="s">
        <v>299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4</v>
      </c>
      <c r="AO599" s="119">
        <v>7</v>
      </c>
      <c r="AP599" s="119">
        <v>31</v>
      </c>
      <c r="AQ599" s="119">
        <v>24</v>
      </c>
      <c r="AR599" s="119">
        <v>2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18.899999999999999</v>
      </c>
      <c r="BI599" s="119">
        <v>19.2</v>
      </c>
      <c r="BJ599" s="119">
        <v>22.8</v>
      </c>
      <c r="BK599" s="119">
        <v>24.7</v>
      </c>
      <c r="BL599" s="119">
        <v>0</v>
      </c>
      <c r="BM599" s="119" t="s">
        <v>591</v>
      </c>
    </row>
    <row r="600" spans="1:65" s="119" customFormat="1" ht="11.4" x14ac:dyDescent="0.2">
      <c r="A600" s="119" t="s">
        <v>116</v>
      </c>
      <c r="B600" s="119">
        <v>27</v>
      </c>
      <c r="C600" s="119">
        <v>1</v>
      </c>
      <c r="D600" s="119">
        <v>24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3.7040000000000002</v>
      </c>
      <c r="P600" s="119">
        <v>88.89</v>
      </c>
      <c r="Q600" s="119">
        <v>0</v>
      </c>
      <c r="R600" s="119">
        <v>7.407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290</v>
      </c>
      <c r="AB600" s="119" t="s">
        <v>72</v>
      </c>
      <c r="AC600" s="119" t="s">
        <v>56</v>
      </c>
      <c r="AD600" s="119" t="s">
        <v>310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19</v>
      </c>
      <c r="AR600" s="119">
        <v>4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23.3</v>
      </c>
      <c r="BI600" s="119">
        <v>23.3</v>
      </c>
      <c r="BJ600" s="119">
        <v>26.4</v>
      </c>
      <c r="BK600" s="119">
        <v>30.2</v>
      </c>
      <c r="BL600" s="119">
        <v>0</v>
      </c>
      <c r="BM600" s="119" t="s">
        <v>592</v>
      </c>
    </row>
    <row r="601" spans="1:65" s="119" customFormat="1" ht="11.4" x14ac:dyDescent="0.2">
      <c r="A601" s="119" t="s">
        <v>119</v>
      </c>
      <c r="B601" s="119">
        <v>105</v>
      </c>
      <c r="C601" s="119">
        <v>7</v>
      </c>
      <c r="D601" s="119">
        <v>96</v>
      </c>
      <c r="E601" s="119">
        <v>1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6.6669999999999998</v>
      </c>
      <c r="P601" s="119">
        <v>91.43</v>
      </c>
      <c r="Q601" s="119">
        <v>0.95199999999999996</v>
      </c>
      <c r="R601" s="119">
        <v>0.95199999999999996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640</v>
      </c>
      <c r="AB601" s="119" t="s">
        <v>261</v>
      </c>
      <c r="AC601" s="119" t="s">
        <v>261</v>
      </c>
      <c r="AD601" s="119" t="s">
        <v>660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8</v>
      </c>
      <c r="AO601" s="119">
        <v>21</v>
      </c>
      <c r="AP601" s="119">
        <v>49</v>
      </c>
      <c r="AQ601" s="119">
        <v>24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17.100000000000001</v>
      </c>
      <c r="BI601" s="119">
        <v>17.899999999999999</v>
      </c>
      <c r="BJ601" s="119">
        <v>21.7</v>
      </c>
      <c r="BK601" s="119">
        <v>23.1</v>
      </c>
      <c r="BL601" s="119">
        <v>0</v>
      </c>
      <c r="BM601" s="119" t="s">
        <v>591</v>
      </c>
    </row>
    <row r="602" spans="1:65" s="119" customFormat="1" ht="11.4" x14ac:dyDescent="0.2">
      <c r="A602" s="119" t="s">
        <v>119</v>
      </c>
      <c r="B602" s="119">
        <v>52</v>
      </c>
      <c r="C602" s="119">
        <v>1</v>
      </c>
      <c r="D602" s="119">
        <v>48</v>
      </c>
      <c r="E602" s="119">
        <v>0</v>
      </c>
      <c r="F602" s="119">
        <v>1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1.923</v>
      </c>
      <c r="P602" s="119">
        <v>92.31</v>
      </c>
      <c r="Q602" s="119">
        <v>0</v>
      </c>
      <c r="R602" s="119">
        <v>1.923</v>
      </c>
      <c r="S602" s="119">
        <v>1.923</v>
      </c>
      <c r="T602" s="119">
        <v>1.923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299</v>
      </c>
      <c r="AB602" s="119" t="s">
        <v>279</v>
      </c>
      <c r="AC602" s="119" t="s">
        <v>56</v>
      </c>
      <c r="AD602" s="119" t="s">
        <v>132</v>
      </c>
      <c r="AE602" s="119" t="s">
        <v>328</v>
      </c>
      <c r="AF602" s="119" t="s">
        <v>159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12</v>
      </c>
      <c r="AQ602" s="119">
        <v>36</v>
      </c>
      <c r="AR602" s="119">
        <v>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</v>
      </c>
      <c r="BI602" s="119">
        <v>22.3</v>
      </c>
      <c r="BJ602" s="119">
        <v>24.3</v>
      </c>
      <c r="BK602" s="119">
        <v>26.4</v>
      </c>
      <c r="BL602" s="119">
        <v>0</v>
      </c>
      <c r="BM602" s="119" t="s">
        <v>592</v>
      </c>
    </row>
    <row r="603" spans="1:65" s="119" customFormat="1" ht="11.4" x14ac:dyDescent="0.2">
      <c r="A603" s="119" t="s">
        <v>121</v>
      </c>
      <c r="B603" s="119">
        <v>126</v>
      </c>
      <c r="C603" s="119">
        <v>5</v>
      </c>
      <c r="D603" s="119">
        <v>115</v>
      </c>
      <c r="E603" s="119">
        <v>1</v>
      </c>
      <c r="F603" s="119">
        <v>3</v>
      </c>
      <c r="G603" s="119">
        <v>1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3.968</v>
      </c>
      <c r="P603" s="119">
        <v>91.27</v>
      </c>
      <c r="Q603" s="119">
        <v>0.79400000000000004</v>
      </c>
      <c r="R603" s="119">
        <v>2.3809999999999998</v>
      </c>
      <c r="S603" s="119">
        <v>0.79400000000000004</v>
      </c>
      <c r="T603" s="119">
        <v>0.79400000000000004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397</v>
      </c>
      <c r="AB603" s="119" t="s">
        <v>286</v>
      </c>
      <c r="AC603" s="119" t="s">
        <v>327</v>
      </c>
      <c r="AD603" s="119" t="s">
        <v>618</v>
      </c>
      <c r="AE603" s="119" t="s">
        <v>396</v>
      </c>
      <c r="AF603" s="119" t="s">
        <v>661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1</v>
      </c>
      <c r="AN603" s="119">
        <v>27</v>
      </c>
      <c r="AO603" s="119">
        <v>33</v>
      </c>
      <c r="AP603" s="119">
        <v>46</v>
      </c>
      <c r="AQ603" s="119">
        <v>18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14.6</v>
      </c>
      <c r="BI603" s="119">
        <v>15.4</v>
      </c>
      <c r="BJ603" s="119">
        <v>20</v>
      </c>
      <c r="BK603" s="119">
        <v>22</v>
      </c>
      <c r="BL603" s="119">
        <v>0</v>
      </c>
      <c r="BM603" s="119" t="s">
        <v>591</v>
      </c>
    </row>
    <row r="604" spans="1:65" s="119" customFormat="1" ht="11.4" x14ac:dyDescent="0.2">
      <c r="A604" s="119" t="s">
        <v>121</v>
      </c>
      <c r="B604" s="119">
        <v>91</v>
      </c>
      <c r="C604" s="119">
        <v>3</v>
      </c>
      <c r="D604" s="119">
        <v>85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3.2970000000000002</v>
      </c>
      <c r="P604" s="119">
        <v>93.41</v>
      </c>
      <c r="Q604" s="119">
        <v>0</v>
      </c>
      <c r="R604" s="119">
        <v>3.2970000000000002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304</v>
      </c>
      <c r="AB604" s="119" t="s">
        <v>197</v>
      </c>
      <c r="AC604" s="119" t="s">
        <v>56</v>
      </c>
      <c r="AD604" s="119" t="s">
        <v>309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3</v>
      </c>
      <c r="AO604" s="119">
        <v>8</v>
      </c>
      <c r="AP604" s="119">
        <v>36</v>
      </c>
      <c r="AQ604" s="119">
        <v>43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19.2</v>
      </c>
      <c r="BI604" s="119">
        <v>19.899999999999999</v>
      </c>
      <c r="BJ604" s="119">
        <v>22.1</v>
      </c>
      <c r="BK604" s="119">
        <v>24.1</v>
      </c>
      <c r="BL604" s="119">
        <v>0</v>
      </c>
      <c r="BM604" s="119" t="s">
        <v>592</v>
      </c>
    </row>
    <row r="605" spans="1:65" s="119" customFormat="1" ht="11.4" x14ac:dyDescent="0.2">
      <c r="A605" s="119" t="s">
        <v>123</v>
      </c>
      <c r="B605" s="119">
        <v>85</v>
      </c>
      <c r="C605" s="119">
        <v>6</v>
      </c>
      <c r="D605" s="119">
        <v>71</v>
      </c>
      <c r="E605" s="119">
        <v>1</v>
      </c>
      <c r="F605" s="119">
        <v>4</v>
      </c>
      <c r="G605" s="119">
        <v>2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7.0590000000000002</v>
      </c>
      <c r="P605" s="119">
        <v>83.53</v>
      </c>
      <c r="Q605" s="119">
        <v>1.1759999999999999</v>
      </c>
      <c r="R605" s="119">
        <v>4.7060000000000004</v>
      </c>
      <c r="S605" s="119">
        <v>2.3530000000000002</v>
      </c>
      <c r="T605" s="119">
        <v>1.1759999999999999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584</v>
      </c>
      <c r="AB605" s="119" t="s">
        <v>387</v>
      </c>
      <c r="AC605" s="119" t="s">
        <v>385</v>
      </c>
      <c r="AD605" s="119" t="s">
        <v>322</v>
      </c>
      <c r="AE605" s="119" t="s">
        <v>639</v>
      </c>
      <c r="AF605" s="119" t="s">
        <v>662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9</v>
      </c>
      <c r="AN605" s="119">
        <v>32</v>
      </c>
      <c r="AO605" s="119">
        <v>6</v>
      </c>
      <c r="AP605" s="119">
        <v>18</v>
      </c>
      <c r="AQ605" s="119">
        <v>19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13</v>
      </c>
      <c r="BI605" s="119">
        <v>11.9</v>
      </c>
      <c r="BJ605" s="119">
        <v>20.9</v>
      </c>
      <c r="BK605" s="119">
        <v>21.9</v>
      </c>
      <c r="BL605" s="119">
        <v>0</v>
      </c>
      <c r="BM605" s="119" t="s">
        <v>591</v>
      </c>
    </row>
    <row r="606" spans="1:65" s="119" customFormat="1" ht="11.4" x14ac:dyDescent="0.2">
      <c r="A606" s="119" t="s">
        <v>123</v>
      </c>
      <c r="B606" s="119">
        <v>84</v>
      </c>
      <c r="C606" s="119">
        <v>2</v>
      </c>
      <c r="D606" s="119">
        <v>75</v>
      </c>
      <c r="E606" s="119">
        <v>1</v>
      </c>
      <c r="F606" s="119">
        <v>4</v>
      </c>
      <c r="G606" s="119">
        <v>2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2.3809999999999998</v>
      </c>
      <c r="P606" s="119">
        <v>89.29</v>
      </c>
      <c r="Q606" s="119">
        <v>1.19</v>
      </c>
      <c r="R606" s="119">
        <v>4.7619999999999996</v>
      </c>
      <c r="S606" s="119">
        <v>2.3809999999999998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287</v>
      </c>
      <c r="AB606" s="119" t="s">
        <v>292</v>
      </c>
      <c r="AC606" s="119" t="s">
        <v>264</v>
      </c>
      <c r="AD606" s="119" t="s">
        <v>308</v>
      </c>
      <c r="AE606" s="119" t="s">
        <v>71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1</v>
      </c>
      <c r="AO606" s="119">
        <v>4</v>
      </c>
      <c r="AP606" s="119">
        <v>35</v>
      </c>
      <c r="AQ606" s="119">
        <v>40</v>
      </c>
      <c r="AR606" s="119">
        <v>3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19.600000000000001</v>
      </c>
      <c r="BI606" s="119">
        <v>20.2</v>
      </c>
      <c r="BJ606" s="119">
        <v>23.1</v>
      </c>
      <c r="BK606" s="119">
        <v>24.6</v>
      </c>
      <c r="BL606" s="119">
        <v>0</v>
      </c>
      <c r="BM606" s="119" t="s">
        <v>592</v>
      </c>
    </row>
    <row r="607" spans="1:65" s="119" customFormat="1" ht="11.4" x14ac:dyDescent="0.2">
      <c r="A607" s="119" t="s">
        <v>126</v>
      </c>
      <c r="B607" s="119">
        <v>49</v>
      </c>
      <c r="C607" s="119">
        <v>2</v>
      </c>
      <c r="D607" s="119">
        <v>44</v>
      </c>
      <c r="E607" s="119">
        <v>0</v>
      </c>
      <c r="F607" s="119">
        <v>3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4.0819999999999999</v>
      </c>
      <c r="P607" s="119">
        <v>89.8</v>
      </c>
      <c r="Q607" s="119">
        <v>0</v>
      </c>
      <c r="R607" s="119">
        <v>6.1219999999999999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629</v>
      </c>
      <c r="AB607" s="119" t="s">
        <v>108</v>
      </c>
      <c r="AC607" s="119" t="s">
        <v>56</v>
      </c>
      <c r="AD607" s="119" t="s">
        <v>299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2</v>
      </c>
      <c r="AP607" s="119">
        <v>19</v>
      </c>
      <c r="AQ607" s="119">
        <v>26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19.8</v>
      </c>
      <c r="BI607" s="119">
        <v>20.3</v>
      </c>
      <c r="BJ607" s="119">
        <v>23.7</v>
      </c>
      <c r="BK607" s="119">
        <v>24.4</v>
      </c>
      <c r="BL607" s="119">
        <v>0</v>
      </c>
      <c r="BM607" s="119" t="s">
        <v>591</v>
      </c>
    </row>
    <row r="608" spans="1:65" s="119" customFormat="1" ht="11.4" x14ac:dyDescent="0.2">
      <c r="A608" s="119" t="s">
        <v>126</v>
      </c>
      <c r="B608" s="119">
        <v>19</v>
      </c>
      <c r="C608" s="119">
        <v>0</v>
      </c>
      <c r="D608" s="119">
        <v>15</v>
      </c>
      <c r="E608" s="119">
        <v>0</v>
      </c>
      <c r="F608" s="119">
        <v>4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78.95</v>
      </c>
      <c r="Q608" s="119">
        <v>0</v>
      </c>
      <c r="R608" s="119">
        <v>21.05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132</v>
      </c>
      <c r="AC608" s="119" t="s">
        <v>56</v>
      </c>
      <c r="AD608" s="119" t="s">
        <v>144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4</v>
      </c>
      <c r="AQ608" s="119">
        <v>8</v>
      </c>
      <c r="AR608" s="119">
        <v>7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22.9</v>
      </c>
      <c r="BI608" s="119">
        <v>23.7</v>
      </c>
      <c r="BJ608" s="119">
        <v>27.3</v>
      </c>
      <c r="BK608" s="119">
        <v>27.7</v>
      </c>
      <c r="BL608" s="119">
        <v>0</v>
      </c>
      <c r="BM608" s="119" t="s">
        <v>592</v>
      </c>
    </row>
    <row r="609" spans="1:65" s="119" customFormat="1" ht="11.4" x14ac:dyDescent="0.2">
      <c r="A609" s="119" t="s">
        <v>128</v>
      </c>
      <c r="B609" s="119">
        <v>35</v>
      </c>
      <c r="C609" s="119">
        <v>1</v>
      </c>
      <c r="D609" s="119">
        <v>31</v>
      </c>
      <c r="E609" s="119">
        <v>0</v>
      </c>
      <c r="F609" s="119">
        <v>2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2.8570000000000002</v>
      </c>
      <c r="P609" s="119">
        <v>88.57</v>
      </c>
      <c r="Q609" s="119">
        <v>0</v>
      </c>
      <c r="R609" s="119">
        <v>5.7140000000000004</v>
      </c>
      <c r="S609" s="119">
        <v>2.8570000000000002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613</v>
      </c>
      <c r="AB609" s="119" t="s">
        <v>192</v>
      </c>
      <c r="AC609" s="119" t="s">
        <v>56</v>
      </c>
      <c r="AD609" s="119" t="s">
        <v>270</v>
      </c>
      <c r="AE609" s="119" t="s">
        <v>305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3</v>
      </c>
      <c r="AP609" s="119">
        <v>18</v>
      </c>
      <c r="AQ609" s="119">
        <v>13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18.899999999999999</v>
      </c>
      <c r="BI609" s="119">
        <v>19.2</v>
      </c>
      <c r="BJ609" s="119">
        <v>23</v>
      </c>
      <c r="BK609" s="119">
        <v>24</v>
      </c>
      <c r="BL609" s="119">
        <v>0</v>
      </c>
      <c r="BM609" s="119" t="s">
        <v>591</v>
      </c>
    </row>
    <row r="610" spans="1:65" s="119" customFormat="1" ht="11.4" x14ac:dyDescent="0.2">
      <c r="A610" s="119" t="s">
        <v>128</v>
      </c>
      <c r="B610" s="119">
        <v>10</v>
      </c>
      <c r="C610" s="119">
        <v>0</v>
      </c>
      <c r="D610" s="119">
        <v>10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183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1</v>
      </c>
      <c r="AQ610" s="119">
        <v>3</v>
      </c>
      <c r="AR610" s="119">
        <v>4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25.2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592</v>
      </c>
    </row>
    <row r="611" spans="1:65" s="119" customFormat="1" ht="11.4" x14ac:dyDescent="0.2">
      <c r="A611" s="119" t="s">
        <v>131</v>
      </c>
      <c r="B611" s="119">
        <v>29</v>
      </c>
      <c r="C611" s="119">
        <v>1</v>
      </c>
      <c r="D611" s="119">
        <v>25</v>
      </c>
      <c r="E611" s="119">
        <v>0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3.448</v>
      </c>
      <c r="P611" s="119">
        <v>86.21</v>
      </c>
      <c r="Q611" s="119">
        <v>0</v>
      </c>
      <c r="R611" s="119">
        <v>10.34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259</v>
      </c>
      <c r="AB611" s="119" t="s">
        <v>237</v>
      </c>
      <c r="AC611" s="119" t="s">
        <v>56</v>
      </c>
      <c r="AD611" s="119" t="s">
        <v>122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9</v>
      </c>
      <c r="AQ611" s="119">
        <v>13</v>
      </c>
      <c r="AR611" s="119">
        <v>6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21.9</v>
      </c>
      <c r="BI611" s="119">
        <v>22</v>
      </c>
      <c r="BJ611" s="119">
        <v>26.1</v>
      </c>
      <c r="BK611" s="119">
        <v>28.7</v>
      </c>
      <c r="BL611" s="119">
        <v>0</v>
      </c>
      <c r="BM611" s="119" t="s">
        <v>591</v>
      </c>
    </row>
    <row r="612" spans="1:65" s="119" customFormat="1" ht="11.4" x14ac:dyDescent="0.2">
      <c r="A612" s="119" t="s">
        <v>131</v>
      </c>
      <c r="B612" s="119">
        <v>6</v>
      </c>
      <c r="C612" s="119">
        <v>0</v>
      </c>
      <c r="D612" s="119">
        <v>5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83.33</v>
      </c>
      <c r="Q612" s="119">
        <v>0</v>
      </c>
      <c r="R612" s="119">
        <v>16.670000000000002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106</v>
      </c>
      <c r="AC612" s="119" t="s">
        <v>56</v>
      </c>
      <c r="AD612" s="119" t="s">
        <v>150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2</v>
      </c>
      <c r="AR612" s="119">
        <v>4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24.9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592</v>
      </c>
    </row>
    <row r="613" spans="1:65" s="119" customFormat="1" ht="11.4" x14ac:dyDescent="0.2">
      <c r="A613" s="119" t="s">
        <v>133</v>
      </c>
      <c r="B613" s="119">
        <v>28</v>
      </c>
      <c r="C613" s="119">
        <v>3</v>
      </c>
      <c r="D613" s="119">
        <v>21</v>
      </c>
      <c r="E613" s="119">
        <v>0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10.71</v>
      </c>
      <c r="P613" s="119">
        <v>75</v>
      </c>
      <c r="Q613" s="119">
        <v>0</v>
      </c>
      <c r="R613" s="119">
        <v>14.29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663</v>
      </c>
      <c r="AB613" s="119" t="s">
        <v>302</v>
      </c>
      <c r="AC613" s="119" t="s">
        <v>56</v>
      </c>
      <c r="AD613" s="119" t="s">
        <v>244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4</v>
      </c>
      <c r="AO613" s="119">
        <v>1</v>
      </c>
      <c r="AP613" s="119">
        <v>5</v>
      </c>
      <c r="AQ613" s="119">
        <v>17</v>
      </c>
      <c r="AR613" s="119">
        <v>0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</v>
      </c>
      <c r="BI613" s="119">
        <v>20.9</v>
      </c>
      <c r="BJ613" s="119">
        <v>23.9</v>
      </c>
      <c r="BK613" s="119">
        <v>27.9</v>
      </c>
      <c r="BL613" s="119">
        <v>0</v>
      </c>
      <c r="BM613" s="119" t="s">
        <v>591</v>
      </c>
    </row>
    <row r="614" spans="1:65" s="119" customFormat="1" ht="11.4" x14ac:dyDescent="0.2">
      <c r="A614" s="119" t="s">
        <v>133</v>
      </c>
      <c r="B614" s="119">
        <v>9</v>
      </c>
      <c r="C614" s="119">
        <v>0</v>
      </c>
      <c r="D614" s="119">
        <v>8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88.89</v>
      </c>
      <c r="Q614" s="119">
        <v>0</v>
      </c>
      <c r="R614" s="119">
        <v>11.11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114</v>
      </c>
      <c r="AC614" s="119" t="s">
        <v>56</v>
      </c>
      <c r="AD614" s="119" t="s">
        <v>174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5</v>
      </c>
      <c r="AR614" s="119">
        <v>4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24.7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592</v>
      </c>
    </row>
    <row r="615" spans="1:65" s="119" customFormat="1" ht="11.4" x14ac:dyDescent="0.2">
      <c r="A615" s="119" t="s">
        <v>135</v>
      </c>
      <c r="B615" s="119">
        <v>21</v>
      </c>
      <c r="C615" s="119">
        <v>2</v>
      </c>
      <c r="D615" s="119">
        <v>18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9.5239999999999991</v>
      </c>
      <c r="P615" s="119">
        <v>85.71</v>
      </c>
      <c r="Q615" s="119">
        <v>0</v>
      </c>
      <c r="R615" s="119">
        <v>4.7619999999999996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650</v>
      </c>
      <c r="AB615" s="119" t="s">
        <v>237</v>
      </c>
      <c r="AC615" s="119" t="s">
        <v>56</v>
      </c>
      <c r="AD615" s="119" t="s">
        <v>318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2</v>
      </c>
      <c r="AO615" s="119">
        <v>0</v>
      </c>
      <c r="AP615" s="119">
        <v>4</v>
      </c>
      <c r="AQ615" s="119">
        <v>12</v>
      </c>
      <c r="AR615" s="119">
        <v>3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20.399999999999999</v>
      </c>
      <c r="BI615" s="119">
        <v>21</v>
      </c>
      <c r="BJ615" s="119">
        <v>25.6</v>
      </c>
      <c r="BK615" s="119">
        <v>26.4</v>
      </c>
      <c r="BL615" s="119">
        <v>0</v>
      </c>
      <c r="BM615" s="119" t="s">
        <v>591</v>
      </c>
    </row>
    <row r="616" spans="1:65" s="119" customFormat="1" ht="11.4" x14ac:dyDescent="0.2">
      <c r="A616" s="119" t="s">
        <v>135</v>
      </c>
      <c r="B616" s="119">
        <v>18</v>
      </c>
      <c r="C616" s="119">
        <v>0</v>
      </c>
      <c r="D616" s="119">
        <v>14</v>
      </c>
      <c r="E616" s="119">
        <v>0</v>
      </c>
      <c r="F616" s="119">
        <v>4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77.78</v>
      </c>
      <c r="Q616" s="119">
        <v>0</v>
      </c>
      <c r="R616" s="119">
        <v>22.22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294</v>
      </c>
      <c r="AC616" s="119" t="s">
        <v>56</v>
      </c>
      <c r="AD616" s="119" t="s">
        <v>253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1</v>
      </c>
      <c r="AQ616" s="119">
        <v>13</v>
      </c>
      <c r="AR616" s="119">
        <v>3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22.9</v>
      </c>
      <c r="BI616" s="119">
        <v>23.5</v>
      </c>
      <c r="BJ616" s="119">
        <v>25.5</v>
      </c>
      <c r="BK616" s="119">
        <v>27.8</v>
      </c>
      <c r="BL616" s="119">
        <v>0</v>
      </c>
      <c r="BM616" s="119" t="s">
        <v>592</v>
      </c>
    </row>
    <row r="617" spans="1:65" s="119" customFormat="1" ht="11.4" x14ac:dyDescent="0.2">
      <c r="A617" s="119" t="s">
        <v>137</v>
      </c>
      <c r="B617" s="119">
        <v>20</v>
      </c>
      <c r="C617" s="119">
        <v>3</v>
      </c>
      <c r="D617" s="119">
        <v>15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15</v>
      </c>
      <c r="P617" s="119">
        <v>75</v>
      </c>
      <c r="Q617" s="119">
        <v>0</v>
      </c>
      <c r="R617" s="119">
        <v>10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651</v>
      </c>
      <c r="AB617" s="119" t="s">
        <v>130</v>
      </c>
      <c r="AC617" s="119" t="s">
        <v>56</v>
      </c>
      <c r="AD617" s="119" t="s">
        <v>100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3</v>
      </c>
      <c r="AO617" s="119">
        <v>0</v>
      </c>
      <c r="AP617" s="119">
        <v>3</v>
      </c>
      <c r="AQ617" s="119">
        <v>12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20.100000000000001</v>
      </c>
      <c r="BI617" s="119">
        <v>22.3</v>
      </c>
      <c r="BJ617" s="119">
        <v>24.2</v>
      </c>
      <c r="BK617" s="119">
        <v>28.1</v>
      </c>
      <c r="BL617" s="119">
        <v>0</v>
      </c>
      <c r="BM617" s="119" t="s">
        <v>591</v>
      </c>
    </row>
    <row r="618" spans="1:65" s="119" customFormat="1" ht="11.4" x14ac:dyDescent="0.2">
      <c r="A618" s="119" t="s">
        <v>137</v>
      </c>
      <c r="B618" s="119">
        <v>17</v>
      </c>
      <c r="C618" s="119">
        <v>0</v>
      </c>
      <c r="D618" s="119">
        <v>15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88.24</v>
      </c>
      <c r="Q618" s="119">
        <v>0</v>
      </c>
      <c r="R618" s="119">
        <v>11.76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174</v>
      </c>
      <c r="AC618" s="119" t="s">
        <v>56</v>
      </c>
      <c r="AD618" s="119" t="s">
        <v>308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4</v>
      </c>
      <c r="AQ618" s="119">
        <v>6</v>
      </c>
      <c r="AR618" s="119">
        <v>7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23.5</v>
      </c>
      <c r="BI618" s="119">
        <v>23.9</v>
      </c>
      <c r="BJ618" s="119">
        <v>28.5</v>
      </c>
      <c r="BK618" s="119">
        <v>28.8</v>
      </c>
      <c r="BL618" s="119">
        <v>0</v>
      </c>
      <c r="BM618" s="119" t="s">
        <v>592</v>
      </c>
    </row>
    <row r="619" spans="1:65" s="119" customFormat="1" ht="11.4" x14ac:dyDescent="0.2">
      <c r="A619" s="119" t="s">
        <v>139</v>
      </c>
      <c r="B619" s="119">
        <v>19</v>
      </c>
      <c r="C619" s="119">
        <v>0</v>
      </c>
      <c r="D619" s="119">
        <v>18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94.74</v>
      </c>
      <c r="Q619" s="119">
        <v>0</v>
      </c>
      <c r="R619" s="119">
        <v>5.2629999999999999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294</v>
      </c>
      <c r="AC619" s="119" t="s">
        <v>56</v>
      </c>
      <c r="AD619" s="119" t="s">
        <v>271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3</v>
      </c>
      <c r="AQ619" s="119">
        <v>10</v>
      </c>
      <c r="AR619" s="119">
        <v>5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22.8</v>
      </c>
      <c r="BI619" s="119">
        <v>23.4</v>
      </c>
      <c r="BJ619" s="119">
        <v>25.5</v>
      </c>
      <c r="BK619" s="119">
        <v>28.3</v>
      </c>
      <c r="BL619" s="119">
        <v>0</v>
      </c>
      <c r="BM619" s="119" t="s">
        <v>591</v>
      </c>
    </row>
    <row r="620" spans="1:65" s="119" customFormat="1" ht="11.4" x14ac:dyDescent="0.2">
      <c r="A620" s="119" t="s">
        <v>139</v>
      </c>
      <c r="B620" s="119">
        <v>12</v>
      </c>
      <c r="C620" s="119">
        <v>1</v>
      </c>
      <c r="D620" s="119">
        <v>9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8.3330000000000002</v>
      </c>
      <c r="P620" s="119">
        <v>75</v>
      </c>
      <c r="Q620" s="119">
        <v>0</v>
      </c>
      <c r="R620" s="119">
        <v>16.670000000000002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295</v>
      </c>
      <c r="AB620" s="119" t="s">
        <v>145</v>
      </c>
      <c r="AC620" s="119" t="s">
        <v>56</v>
      </c>
      <c r="AD620" s="119" t="s">
        <v>217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1</v>
      </c>
      <c r="AQ620" s="119">
        <v>4</v>
      </c>
      <c r="AR620" s="119">
        <v>6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25.1</v>
      </c>
      <c r="BI620" s="119">
        <v>25.6</v>
      </c>
      <c r="BJ620" s="119">
        <v>29.7</v>
      </c>
      <c r="BK620" s="119">
        <v>32.200000000000003</v>
      </c>
      <c r="BL620" s="119">
        <v>0</v>
      </c>
      <c r="BM620" s="119" t="s">
        <v>592</v>
      </c>
    </row>
    <row r="621" spans="1:65" s="119" customFormat="1" ht="11.4" x14ac:dyDescent="0.2">
      <c r="A621" s="119" t="s">
        <v>142</v>
      </c>
      <c r="B621" s="119">
        <v>15</v>
      </c>
      <c r="C621" s="119">
        <v>1</v>
      </c>
      <c r="D621" s="119">
        <v>13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6.6669999999999998</v>
      </c>
      <c r="P621" s="119">
        <v>86.67</v>
      </c>
      <c r="Q621" s="119">
        <v>0</v>
      </c>
      <c r="R621" s="119">
        <v>6.6669999999999998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393</v>
      </c>
      <c r="AB621" s="119" t="s">
        <v>220</v>
      </c>
      <c r="AC621" s="119" t="s">
        <v>56</v>
      </c>
      <c r="AD621" s="119" t="s">
        <v>220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5</v>
      </c>
      <c r="AQ621" s="119">
        <v>8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20.9</v>
      </c>
      <c r="BI621" s="119">
        <v>20.9</v>
      </c>
      <c r="BJ621" s="119">
        <v>24</v>
      </c>
      <c r="BK621" s="119">
        <v>27.1</v>
      </c>
      <c r="BL621" s="119">
        <v>0</v>
      </c>
      <c r="BM621" s="119" t="s">
        <v>591</v>
      </c>
    </row>
    <row r="622" spans="1:65" s="119" customFormat="1" ht="11.4" x14ac:dyDescent="0.2">
      <c r="A622" s="119" t="s">
        <v>142</v>
      </c>
      <c r="B622" s="119">
        <v>12</v>
      </c>
      <c r="C622" s="119">
        <v>0</v>
      </c>
      <c r="D622" s="119">
        <v>11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91.67</v>
      </c>
      <c r="Q622" s="119">
        <v>0</v>
      </c>
      <c r="R622" s="119">
        <v>8.3330000000000002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63</v>
      </c>
      <c r="AC622" s="119" t="s">
        <v>56</v>
      </c>
      <c r="AD622" s="119" t="s">
        <v>641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</v>
      </c>
      <c r="AQ622" s="119">
        <v>6</v>
      </c>
      <c r="AR622" s="119">
        <v>3</v>
      </c>
      <c r="AS622" s="119">
        <v>2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24.8</v>
      </c>
      <c r="BI622" s="119">
        <v>23.1</v>
      </c>
      <c r="BJ622" s="119">
        <v>32.1</v>
      </c>
      <c r="BK622" s="119">
        <v>34</v>
      </c>
      <c r="BL622" s="119">
        <v>0</v>
      </c>
      <c r="BM622" s="119" t="s">
        <v>592</v>
      </c>
    </row>
    <row r="623" spans="1:65" s="119" customFormat="1" ht="11.4" x14ac:dyDescent="0.2">
      <c r="A623" s="119" t="s">
        <v>143</v>
      </c>
      <c r="B623" s="119">
        <v>11</v>
      </c>
      <c r="C623" s="119">
        <v>0</v>
      </c>
      <c r="D623" s="119">
        <v>11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294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2</v>
      </c>
      <c r="AQ623" s="119">
        <v>7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22.9</v>
      </c>
      <c r="BI623" s="119">
        <v>21.6</v>
      </c>
      <c r="BJ623" s="119">
        <v>27.4</v>
      </c>
      <c r="BK623" s="119">
        <v>28.3</v>
      </c>
      <c r="BL623" s="119">
        <v>0</v>
      </c>
      <c r="BM623" s="119" t="s">
        <v>591</v>
      </c>
    </row>
    <row r="624" spans="1:65" s="119" customFormat="1" ht="11.4" x14ac:dyDescent="0.2">
      <c r="A624" s="119" t="s">
        <v>143</v>
      </c>
      <c r="B624" s="119">
        <v>14</v>
      </c>
      <c r="C624" s="119">
        <v>1</v>
      </c>
      <c r="D624" s="119">
        <v>11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7.1429999999999998</v>
      </c>
      <c r="P624" s="119">
        <v>78.569999999999993</v>
      </c>
      <c r="Q624" s="119">
        <v>0</v>
      </c>
      <c r="R624" s="119">
        <v>14.29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303</v>
      </c>
      <c r="AB624" s="119" t="s">
        <v>111</v>
      </c>
      <c r="AC624" s="119" t="s">
        <v>56</v>
      </c>
      <c r="AD624" s="119" t="s">
        <v>282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6</v>
      </c>
      <c r="AQ624" s="119">
        <v>3</v>
      </c>
      <c r="AR624" s="119">
        <v>5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22.1</v>
      </c>
      <c r="BI624" s="119">
        <v>21.8</v>
      </c>
      <c r="BJ624" s="119">
        <v>26.6</v>
      </c>
      <c r="BK624" s="119">
        <v>28.2</v>
      </c>
      <c r="BL624" s="119">
        <v>0</v>
      </c>
      <c r="BM624" s="119" t="s">
        <v>592</v>
      </c>
    </row>
    <row r="625" spans="1:65" s="119" customFormat="1" ht="11.4" x14ac:dyDescent="0.2">
      <c r="A625" s="119" t="s">
        <v>146</v>
      </c>
      <c r="B625" s="119">
        <v>16</v>
      </c>
      <c r="C625" s="119">
        <v>2</v>
      </c>
      <c r="D625" s="119">
        <v>11</v>
      </c>
      <c r="E625" s="119">
        <v>0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12.5</v>
      </c>
      <c r="P625" s="119">
        <v>68.75</v>
      </c>
      <c r="Q625" s="119">
        <v>0</v>
      </c>
      <c r="R625" s="119">
        <v>18.75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642</v>
      </c>
      <c r="AB625" s="119" t="s">
        <v>254</v>
      </c>
      <c r="AC625" s="119" t="s">
        <v>56</v>
      </c>
      <c r="AD625" s="119" t="s">
        <v>328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1</v>
      </c>
      <c r="AN625" s="119">
        <v>2</v>
      </c>
      <c r="AO625" s="119">
        <v>0</v>
      </c>
      <c r="AP625" s="119">
        <v>7</v>
      </c>
      <c r="AQ625" s="119">
        <v>6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17.399999999999999</v>
      </c>
      <c r="BI625" s="119">
        <v>18.5</v>
      </c>
      <c r="BJ625" s="119">
        <v>23.5</v>
      </c>
      <c r="BK625" s="119">
        <v>24.6</v>
      </c>
      <c r="BL625" s="119">
        <v>0</v>
      </c>
      <c r="BM625" s="119" t="s">
        <v>591</v>
      </c>
    </row>
    <row r="626" spans="1:65" s="119" customFormat="1" ht="11.4" x14ac:dyDescent="0.2">
      <c r="A626" s="119" t="s">
        <v>146</v>
      </c>
      <c r="B626" s="119">
        <v>14</v>
      </c>
      <c r="C626" s="119">
        <v>0</v>
      </c>
      <c r="D626" s="119">
        <v>12</v>
      </c>
      <c r="E626" s="119">
        <v>1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85.71</v>
      </c>
      <c r="Q626" s="119">
        <v>7.1429999999999998</v>
      </c>
      <c r="R626" s="119">
        <v>7.1429999999999998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245</v>
      </c>
      <c r="AC626" s="119" t="s">
        <v>124</v>
      </c>
      <c r="AD626" s="119" t="s">
        <v>197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1</v>
      </c>
      <c r="AN626" s="119">
        <v>0</v>
      </c>
      <c r="AO626" s="119">
        <v>0</v>
      </c>
      <c r="AP626" s="119">
        <v>2</v>
      </c>
      <c r="AQ626" s="119">
        <v>8</v>
      </c>
      <c r="AR626" s="119">
        <v>3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21.6</v>
      </c>
      <c r="BI626" s="119">
        <v>23.1</v>
      </c>
      <c r="BJ626" s="119">
        <v>26.1</v>
      </c>
      <c r="BK626" s="119">
        <v>26.7</v>
      </c>
      <c r="BL626" s="119">
        <v>0</v>
      </c>
      <c r="BM626" s="119" t="s">
        <v>592</v>
      </c>
    </row>
    <row r="627" spans="1:65" s="119" customFormat="1" ht="11.4" x14ac:dyDescent="0.2">
      <c r="A627" s="119" t="s">
        <v>149</v>
      </c>
      <c r="B627" s="119">
        <v>14</v>
      </c>
      <c r="C627" s="119">
        <v>0</v>
      </c>
      <c r="D627" s="119">
        <v>11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78.569999999999993</v>
      </c>
      <c r="Q627" s="119">
        <v>0</v>
      </c>
      <c r="R627" s="119">
        <v>21.43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277</v>
      </c>
      <c r="AC627" s="119" t="s">
        <v>56</v>
      </c>
      <c r="AD627" s="119" t="s">
        <v>192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4</v>
      </c>
      <c r="AQ627" s="119">
        <v>9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21.3</v>
      </c>
      <c r="BI627" s="119">
        <v>21.7</v>
      </c>
      <c r="BJ627" s="119">
        <v>24.5</v>
      </c>
      <c r="BK627" s="119">
        <v>26</v>
      </c>
      <c r="BL627" s="119">
        <v>0</v>
      </c>
      <c r="BM627" s="119" t="s">
        <v>591</v>
      </c>
    </row>
    <row r="628" spans="1:65" s="119" customFormat="1" ht="11.4" x14ac:dyDescent="0.2">
      <c r="A628" s="119" t="s">
        <v>149</v>
      </c>
      <c r="B628" s="119">
        <v>21</v>
      </c>
      <c r="C628" s="119">
        <v>0</v>
      </c>
      <c r="D628" s="119">
        <v>19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90.48</v>
      </c>
      <c r="Q628" s="119">
        <v>0</v>
      </c>
      <c r="R628" s="119">
        <v>9.5239999999999991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310</v>
      </c>
      <c r="AC628" s="119" t="s">
        <v>56</v>
      </c>
      <c r="AD628" s="119" t="s">
        <v>106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6</v>
      </c>
      <c r="AQ628" s="119">
        <v>9</v>
      </c>
      <c r="AR628" s="119">
        <v>5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21.9</v>
      </c>
      <c r="BI628" s="119">
        <v>22</v>
      </c>
      <c r="BJ628" s="119">
        <v>27.1</v>
      </c>
      <c r="BK628" s="119">
        <v>28.5</v>
      </c>
      <c r="BL628" s="119">
        <v>0</v>
      </c>
      <c r="BM628" s="119" t="s">
        <v>592</v>
      </c>
    </row>
    <row r="629" spans="1:65" s="119" customFormat="1" ht="11.4" x14ac:dyDescent="0.2">
      <c r="A629" s="119" t="s">
        <v>151</v>
      </c>
      <c r="B629" s="119">
        <v>16</v>
      </c>
      <c r="C629" s="119">
        <v>2</v>
      </c>
      <c r="D629" s="119">
        <v>13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12.5</v>
      </c>
      <c r="P629" s="119">
        <v>81.25</v>
      </c>
      <c r="Q629" s="119">
        <v>0</v>
      </c>
      <c r="R629" s="119">
        <v>6.25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323</v>
      </c>
      <c r="AB629" s="119" t="s">
        <v>242</v>
      </c>
      <c r="AC629" s="119" t="s">
        <v>56</v>
      </c>
      <c r="AD629" s="119" t="s">
        <v>75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1</v>
      </c>
      <c r="AP629" s="119">
        <v>2</v>
      </c>
      <c r="AQ629" s="119">
        <v>7</v>
      </c>
      <c r="AR629" s="119">
        <v>4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22.3</v>
      </c>
      <c r="BI629" s="119">
        <v>22.4</v>
      </c>
      <c r="BJ629" s="119">
        <v>28.9</v>
      </c>
      <c r="BK629" s="119">
        <v>33.299999999999997</v>
      </c>
      <c r="BL629" s="119">
        <v>0</v>
      </c>
      <c r="BM629" s="119" t="s">
        <v>591</v>
      </c>
    </row>
    <row r="630" spans="1:65" s="119" customFormat="1" ht="11.4" x14ac:dyDescent="0.2">
      <c r="A630" s="119" t="s">
        <v>151</v>
      </c>
      <c r="B630" s="119">
        <v>5</v>
      </c>
      <c r="C630" s="119">
        <v>0</v>
      </c>
      <c r="D630" s="119">
        <v>5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243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3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23.2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592</v>
      </c>
    </row>
    <row r="631" spans="1:65" s="119" customFormat="1" ht="11.4" x14ac:dyDescent="0.2">
      <c r="A631" s="119" t="s">
        <v>153</v>
      </c>
      <c r="B631" s="119">
        <v>22</v>
      </c>
      <c r="C631" s="119">
        <v>1</v>
      </c>
      <c r="D631" s="119">
        <v>18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4.5449999999999999</v>
      </c>
      <c r="P631" s="119">
        <v>81.819999999999993</v>
      </c>
      <c r="Q631" s="119">
        <v>0</v>
      </c>
      <c r="R631" s="119">
        <v>13.64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176</v>
      </c>
      <c r="AB631" s="119" t="s">
        <v>279</v>
      </c>
      <c r="AC631" s="119" t="s">
        <v>56</v>
      </c>
      <c r="AD631" s="119" t="s">
        <v>283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6</v>
      </c>
      <c r="AQ631" s="119">
        <v>15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21.6</v>
      </c>
      <c r="BI631" s="119">
        <v>22</v>
      </c>
      <c r="BJ631" s="119">
        <v>23.7</v>
      </c>
      <c r="BK631" s="119">
        <v>25</v>
      </c>
      <c r="BL631" s="119">
        <v>0</v>
      </c>
      <c r="BM631" s="119" t="s">
        <v>591</v>
      </c>
    </row>
    <row r="632" spans="1:65" s="119" customFormat="1" ht="11.4" x14ac:dyDescent="0.2">
      <c r="A632" s="119" t="s">
        <v>153</v>
      </c>
      <c r="B632" s="119">
        <v>14</v>
      </c>
      <c r="C632" s="119">
        <v>2</v>
      </c>
      <c r="D632" s="119">
        <v>11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14.29</v>
      </c>
      <c r="P632" s="119">
        <v>78.569999999999993</v>
      </c>
      <c r="Q632" s="119">
        <v>0</v>
      </c>
      <c r="R632" s="119">
        <v>7.1429999999999998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310</v>
      </c>
      <c r="AB632" s="119" t="s">
        <v>171</v>
      </c>
      <c r="AC632" s="119" t="s">
        <v>56</v>
      </c>
      <c r="AD632" s="119" t="s">
        <v>210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1</v>
      </c>
      <c r="AQ632" s="119">
        <v>7</v>
      </c>
      <c r="AR632" s="119">
        <v>6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24.4</v>
      </c>
      <c r="BI632" s="119">
        <v>24.2</v>
      </c>
      <c r="BJ632" s="119">
        <v>28</v>
      </c>
      <c r="BK632" s="119">
        <v>30</v>
      </c>
      <c r="BL632" s="119">
        <v>0</v>
      </c>
      <c r="BM632" s="119" t="s">
        <v>592</v>
      </c>
    </row>
    <row r="633" spans="1:65" s="119" customFormat="1" ht="11.4" x14ac:dyDescent="0.2">
      <c r="A633" s="119" t="s">
        <v>154</v>
      </c>
      <c r="B633" s="119">
        <v>17</v>
      </c>
      <c r="C633" s="119">
        <v>1</v>
      </c>
      <c r="D633" s="119">
        <v>16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5.8819999999999997</v>
      </c>
      <c r="P633" s="119">
        <v>94.12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649</v>
      </c>
      <c r="AB633" s="119" t="s">
        <v>294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0</v>
      </c>
      <c r="AP633" s="119">
        <v>4</v>
      </c>
      <c r="AQ633" s="119">
        <v>7</v>
      </c>
      <c r="AR633" s="119">
        <v>5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</v>
      </c>
      <c r="BI633" s="119">
        <v>22.9</v>
      </c>
      <c r="BJ633" s="119">
        <v>26.8</v>
      </c>
      <c r="BK633" s="119">
        <v>29.7</v>
      </c>
      <c r="BL633" s="119">
        <v>0</v>
      </c>
      <c r="BM633" s="119" t="s">
        <v>591</v>
      </c>
    </row>
    <row r="634" spans="1:65" s="119" customFormat="1" ht="11.4" x14ac:dyDescent="0.2">
      <c r="A634" s="119" t="s">
        <v>154</v>
      </c>
      <c r="B634" s="119">
        <v>17</v>
      </c>
      <c r="C634" s="119">
        <v>1</v>
      </c>
      <c r="D634" s="119">
        <v>15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5.8819999999999997</v>
      </c>
      <c r="P634" s="119">
        <v>88.24</v>
      </c>
      <c r="Q634" s="119">
        <v>0</v>
      </c>
      <c r="R634" s="119">
        <v>5.8819999999999997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94</v>
      </c>
      <c r="AB634" s="119" t="s">
        <v>233</v>
      </c>
      <c r="AC634" s="119" t="s">
        <v>56</v>
      </c>
      <c r="AD634" s="119" t="s">
        <v>203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9</v>
      </c>
      <c r="AR634" s="119">
        <v>6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24.6</v>
      </c>
      <c r="BI634" s="119">
        <v>24.4</v>
      </c>
      <c r="BJ634" s="119">
        <v>28.5</v>
      </c>
      <c r="BK634" s="119">
        <v>30.1</v>
      </c>
      <c r="BL634" s="119">
        <v>0</v>
      </c>
      <c r="BM634" s="119" t="s">
        <v>592</v>
      </c>
    </row>
    <row r="635" spans="1:65" s="119" customFormat="1" ht="11.4" x14ac:dyDescent="0.2">
      <c r="A635" s="119" t="s">
        <v>156</v>
      </c>
      <c r="B635" s="119">
        <v>20</v>
      </c>
      <c r="C635" s="119">
        <v>0</v>
      </c>
      <c r="D635" s="119">
        <v>15</v>
      </c>
      <c r="E635" s="119">
        <v>1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75</v>
      </c>
      <c r="Q635" s="119">
        <v>5</v>
      </c>
      <c r="R635" s="119">
        <v>20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232</v>
      </c>
      <c r="AC635" s="119" t="s">
        <v>150</v>
      </c>
      <c r="AD635" s="119" t="s">
        <v>289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6</v>
      </c>
      <c r="AQ635" s="119">
        <v>10</v>
      </c>
      <c r="AR635" s="119">
        <v>3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22.2</v>
      </c>
      <c r="BI635" s="119">
        <v>21.6</v>
      </c>
      <c r="BJ635" s="119">
        <v>26.8</v>
      </c>
      <c r="BK635" s="119">
        <v>31.1</v>
      </c>
      <c r="BL635" s="119">
        <v>0</v>
      </c>
      <c r="BM635" s="119" t="s">
        <v>591</v>
      </c>
    </row>
    <row r="636" spans="1:65" s="119" customFormat="1" ht="11.4" x14ac:dyDescent="0.2">
      <c r="A636" s="119" t="s">
        <v>156</v>
      </c>
      <c r="B636" s="119">
        <v>15</v>
      </c>
      <c r="C636" s="119">
        <v>0</v>
      </c>
      <c r="D636" s="119">
        <v>15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114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3</v>
      </c>
      <c r="AQ636" s="119">
        <v>4</v>
      </c>
      <c r="AR636" s="119">
        <v>5</v>
      </c>
      <c r="AS636" s="119">
        <v>3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24.8</v>
      </c>
      <c r="BI636" s="119">
        <v>25.1</v>
      </c>
      <c r="BJ636" s="119">
        <v>30.1</v>
      </c>
      <c r="BK636" s="119">
        <v>30.3</v>
      </c>
      <c r="BL636" s="119">
        <v>0</v>
      </c>
      <c r="BM636" s="119" t="s">
        <v>592</v>
      </c>
    </row>
    <row r="637" spans="1:65" s="119" customFormat="1" ht="11.4" x14ac:dyDescent="0.2">
      <c r="A637" s="119" t="s">
        <v>157</v>
      </c>
      <c r="B637" s="119">
        <v>12</v>
      </c>
      <c r="C637" s="119">
        <v>0</v>
      </c>
      <c r="D637" s="119">
        <v>11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91.67</v>
      </c>
      <c r="Q637" s="119">
        <v>0</v>
      </c>
      <c r="R637" s="119">
        <v>8.3330000000000002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69</v>
      </c>
      <c r="AC637" s="119" t="s">
        <v>56</v>
      </c>
      <c r="AD637" s="119" t="s">
        <v>122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3</v>
      </c>
      <c r="AQ637" s="119">
        <v>7</v>
      </c>
      <c r="AR637" s="119">
        <v>2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22.2</v>
      </c>
      <c r="BI637" s="119">
        <v>22</v>
      </c>
      <c r="BJ637" s="119">
        <v>27</v>
      </c>
      <c r="BK637" s="119">
        <v>27.4</v>
      </c>
      <c r="BL637" s="119">
        <v>0</v>
      </c>
      <c r="BM637" s="119" t="s">
        <v>591</v>
      </c>
    </row>
    <row r="638" spans="1:65" s="119" customFormat="1" ht="11.4" x14ac:dyDescent="0.2">
      <c r="A638" s="119" t="s">
        <v>157</v>
      </c>
      <c r="B638" s="119">
        <v>22</v>
      </c>
      <c r="C638" s="119">
        <v>3</v>
      </c>
      <c r="D638" s="119">
        <v>17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13.64</v>
      </c>
      <c r="P638" s="119">
        <v>77.27</v>
      </c>
      <c r="Q638" s="119">
        <v>0</v>
      </c>
      <c r="R638" s="119">
        <v>9.0909999999999993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144</v>
      </c>
      <c r="AB638" s="119" t="s">
        <v>118</v>
      </c>
      <c r="AC638" s="119" t="s">
        <v>56</v>
      </c>
      <c r="AD638" s="119" t="s">
        <v>195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2</v>
      </c>
      <c r="AQ638" s="119">
        <v>13</v>
      </c>
      <c r="AR638" s="119">
        <v>6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</v>
      </c>
      <c r="BI638" s="119">
        <v>23.9</v>
      </c>
      <c r="BJ638" s="119">
        <v>26.3</v>
      </c>
      <c r="BK638" s="119">
        <v>32.4</v>
      </c>
      <c r="BL638" s="119">
        <v>0</v>
      </c>
      <c r="BM638" s="119" t="s">
        <v>592</v>
      </c>
    </row>
    <row r="639" spans="1:65" s="119" customFormat="1" ht="11.4" x14ac:dyDescent="0.2">
      <c r="A639" s="119" t="s">
        <v>160</v>
      </c>
      <c r="B639" s="119">
        <v>21</v>
      </c>
      <c r="C639" s="119">
        <v>2</v>
      </c>
      <c r="D639" s="119">
        <v>15</v>
      </c>
      <c r="E639" s="119">
        <v>0</v>
      </c>
      <c r="F639" s="119">
        <v>3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9.5239999999999991</v>
      </c>
      <c r="P639" s="119">
        <v>71.430000000000007</v>
      </c>
      <c r="Q639" s="119">
        <v>0</v>
      </c>
      <c r="R639" s="119">
        <v>14.29</v>
      </c>
      <c r="S639" s="119">
        <v>4.7619999999999996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391</v>
      </c>
      <c r="AB639" s="119" t="s">
        <v>217</v>
      </c>
      <c r="AC639" s="119" t="s">
        <v>56</v>
      </c>
      <c r="AD639" s="119" t="s">
        <v>298</v>
      </c>
      <c r="AE639" s="119" t="s">
        <v>388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3</v>
      </c>
      <c r="AP639" s="119">
        <v>5</v>
      </c>
      <c r="AQ639" s="119">
        <v>7</v>
      </c>
      <c r="AR639" s="119">
        <v>4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20.6</v>
      </c>
      <c r="BI639" s="119">
        <v>20.9</v>
      </c>
      <c r="BJ639" s="119">
        <v>26.4</v>
      </c>
      <c r="BK639" s="119">
        <v>34</v>
      </c>
      <c r="BL639" s="119">
        <v>0</v>
      </c>
      <c r="BM639" s="119" t="s">
        <v>591</v>
      </c>
    </row>
    <row r="640" spans="1:65" s="119" customFormat="1" ht="11.4" x14ac:dyDescent="0.2">
      <c r="A640" s="119" t="s">
        <v>160</v>
      </c>
      <c r="B640" s="119">
        <v>14</v>
      </c>
      <c r="C640" s="119">
        <v>0</v>
      </c>
      <c r="D640" s="119">
        <v>14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147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0</v>
      </c>
      <c r="AQ640" s="119">
        <v>4</v>
      </c>
      <c r="AR640" s="119">
        <v>7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23.6</v>
      </c>
      <c r="BI640" s="119">
        <v>25.2</v>
      </c>
      <c r="BJ640" s="119">
        <v>28.7</v>
      </c>
      <c r="BK640" s="119">
        <v>30.2</v>
      </c>
      <c r="BL640" s="119">
        <v>0</v>
      </c>
      <c r="BM640" s="119" t="s">
        <v>592</v>
      </c>
    </row>
    <row r="641" spans="1:65" s="119" customFormat="1" ht="11.4" x14ac:dyDescent="0.2">
      <c r="A641" s="119" t="s">
        <v>162</v>
      </c>
      <c r="B641" s="119">
        <v>13</v>
      </c>
      <c r="C641" s="119">
        <v>0</v>
      </c>
      <c r="D641" s="119">
        <v>12</v>
      </c>
      <c r="E641" s="119">
        <v>0</v>
      </c>
      <c r="F641" s="119">
        <v>0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92.31</v>
      </c>
      <c r="Q641" s="119">
        <v>0</v>
      </c>
      <c r="R641" s="119">
        <v>0</v>
      </c>
      <c r="S641" s="119">
        <v>7.6920000000000002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310</v>
      </c>
      <c r="AC641" s="119" t="s">
        <v>56</v>
      </c>
      <c r="AD641" s="119" t="s">
        <v>56</v>
      </c>
      <c r="AE641" s="119" t="s">
        <v>260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3</v>
      </c>
      <c r="AQ641" s="119">
        <v>7</v>
      </c>
      <c r="AR641" s="119">
        <v>2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</v>
      </c>
      <c r="BI641" s="119">
        <v>22.3</v>
      </c>
      <c r="BJ641" s="119">
        <v>25.5</v>
      </c>
      <c r="BK641" s="119">
        <v>25.7</v>
      </c>
      <c r="BL641" s="119">
        <v>0</v>
      </c>
      <c r="BM641" s="119" t="s">
        <v>591</v>
      </c>
    </row>
    <row r="642" spans="1:65" s="119" customFormat="1" ht="11.4" x14ac:dyDescent="0.2">
      <c r="A642" s="119" t="s">
        <v>162</v>
      </c>
      <c r="B642" s="119">
        <v>21</v>
      </c>
      <c r="C642" s="119">
        <v>1</v>
      </c>
      <c r="D642" s="119">
        <v>20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4.7619999999999996</v>
      </c>
      <c r="P642" s="119">
        <v>95.24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235</v>
      </c>
      <c r="AB642" s="119" t="s">
        <v>242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1</v>
      </c>
      <c r="AQ642" s="119">
        <v>13</v>
      </c>
      <c r="AR642" s="119">
        <v>6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</v>
      </c>
      <c r="BI642" s="119">
        <v>23.8</v>
      </c>
      <c r="BJ642" s="119">
        <v>27.5</v>
      </c>
      <c r="BK642" s="119">
        <v>31.9</v>
      </c>
      <c r="BL642" s="119">
        <v>0</v>
      </c>
      <c r="BM642" s="119" t="s">
        <v>592</v>
      </c>
    </row>
    <row r="643" spans="1:65" s="119" customFormat="1" ht="11.4" x14ac:dyDescent="0.2">
      <c r="A643" s="119" t="s">
        <v>165</v>
      </c>
      <c r="B643" s="119">
        <v>20</v>
      </c>
      <c r="C643" s="119">
        <v>0</v>
      </c>
      <c r="D643" s="119">
        <v>16</v>
      </c>
      <c r="E643" s="119">
        <v>0</v>
      </c>
      <c r="F643" s="119">
        <v>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80</v>
      </c>
      <c r="Q643" s="119">
        <v>0</v>
      </c>
      <c r="R643" s="119">
        <v>20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279</v>
      </c>
      <c r="AC643" s="119" t="s">
        <v>56</v>
      </c>
      <c r="AD643" s="119" t="s">
        <v>185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0</v>
      </c>
      <c r="AP643" s="119">
        <v>7</v>
      </c>
      <c r="AQ643" s="119">
        <v>6</v>
      </c>
      <c r="AR643" s="119">
        <v>6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21.1</v>
      </c>
      <c r="BI643" s="119">
        <v>21.2</v>
      </c>
      <c r="BJ643" s="119">
        <v>26.3</v>
      </c>
      <c r="BK643" s="119">
        <v>26.8</v>
      </c>
      <c r="BL643" s="119">
        <v>0</v>
      </c>
      <c r="BM643" s="119" t="s">
        <v>591</v>
      </c>
    </row>
    <row r="644" spans="1:65" s="119" customFormat="1" ht="11.4" x14ac:dyDescent="0.2">
      <c r="A644" s="119" t="s">
        <v>165</v>
      </c>
      <c r="B644" s="119">
        <v>19</v>
      </c>
      <c r="C644" s="119">
        <v>1</v>
      </c>
      <c r="D644" s="119">
        <v>16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5.2629999999999999</v>
      </c>
      <c r="P644" s="119">
        <v>84.21</v>
      </c>
      <c r="Q644" s="119">
        <v>0</v>
      </c>
      <c r="R644" s="119">
        <v>10.53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195</v>
      </c>
      <c r="AB644" s="119" t="s">
        <v>210</v>
      </c>
      <c r="AC644" s="119" t="s">
        <v>56</v>
      </c>
      <c r="AD644" s="119" t="s">
        <v>174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</v>
      </c>
      <c r="AQ644" s="119">
        <v>14</v>
      </c>
      <c r="AR644" s="119">
        <v>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23.6</v>
      </c>
      <c r="BI644" s="119">
        <v>22.8</v>
      </c>
      <c r="BJ644" s="119">
        <v>25.4</v>
      </c>
      <c r="BK644" s="119">
        <v>30</v>
      </c>
      <c r="BL644" s="119">
        <v>0</v>
      </c>
      <c r="BM644" s="119" t="s">
        <v>592</v>
      </c>
    </row>
    <row r="645" spans="1:65" s="119" customFormat="1" ht="11.4" x14ac:dyDescent="0.2">
      <c r="A645" s="119" t="s">
        <v>167</v>
      </c>
      <c r="B645" s="119">
        <v>18</v>
      </c>
      <c r="C645" s="119">
        <v>0</v>
      </c>
      <c r="D645" s="119">
        <v>15</v>
      </c>
      <c r="E645" s="119">
        <v>0</v>
      </c>
      <c r="F645" s="119">
        <v>2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83.33</v>
      </c>
      <c r="Q645" s="119">
        <v>0</v>
      </c>
      <c r="R645" s="119">
        <v>11.11</v>
      </c>
      <c r="S645" s="119">
        <v>5.556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282</v>
      </c>
      <c r="AC645" s="119" t="s">
        <v>56</v>
      </c>
      <c r="AD645" s="119" t="s">
        <v>292</v>
      </c>
      <c r="AE645" s="119" t="s">
        <v>582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3</v>
      </c>
      <c r="AP645" s="119">
        <v>5</v>
      </c>
      <c r="AQ645" s="119">
        <v>7</v>
      </c>
      <c r="AR645" s="119">
        <v>3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20.2</v>
      </c>
      <c r="BI645" s="119">
        <v>21.1</v>
      </c>
      <c r="BJ645" s="119">
        <v>26.7</v>
      </c>
      <c r="BK645" s="119">
        <v>28.5</v>
      </c>
      <c r="BL645" s="119">
        <v>0</v>
      </c>
      <c r="BM645" s="119" t="s">
        <v>591</v>
      </c>
    </row>
    <row r="646" spans="1:65" s="119" customFormat="1" ht="11.4" x14ac:dyDescent="0.2">
      <c r="A646" s="119" t="s">
        <v>167</v>
      </c>
      <c r="B646" s="119">
        <v>26</v>
      </c>
      <c r="C646" s="119">
        <v>0</v>
      </c>
      <c r="D646" s="119">
        <v>22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84.62</v>
      </c>
      <c r="Q646" s="119">
        <v>0</v>
      </c>
      <c r="R646" s="119">
        <v>15.38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124</v>
      </c>
      <c r="AC646" s="119" t="s">
        <v>56</v>
      </c>
      <c r="AD646" s="119" t="s">
        <v>59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4</v>
      </c>
      <c r="AQ646" s="119">
        <v>17</v>
      </c>
      <c r="AR646" s="119">
        <v>4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22.8</v>
      </c>
      <c r="BI646" s="119">
        <v>22</v>
      </c>
      <c r="BJ646" s="119">
        <v>27.3</v>
      </c>
      <c r="BK646" s="119">
        <v>30.4</v>
      </c>
      <c r="BL646" s="119">
        <v>0</v>
      </c>
      <c r="BM646" s="119" t="s">
        <v>592</v>
      </c>
    </row>
    <row r="647" spans="1:65" s="119" customFormat="1" ht="11.4" x14ac:dyDescent="0.2">
      <c r="A647" s="119" t="s">
        <v>168</v>
      </c>
      <c r="B647" s="119">
        <v>17</v>
      </c>
      <c r="C647" s="119">
        <v>1</v>
      </c>
      <c r="D647" s="119">
        <v>15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5.8819999999999997</v>
      </c>
      <c r="P647" s="119">
        <v>88.24</v>
      </c>
      <c r="Q647" s="119">
        <v>0</v>
      </c>
      <c r="R647" s="119">
        <v>5.8819999999999997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398</v>
      </c>
      <c r="AB647" s="119" t="s">
        <v>235</v>
      </c>
      <c r="AC647" s="119" t="s">
        <v>56</v>
      </c>
      <c r="AD647" s="119" t="s">
        <v>170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0</v>
      </c>
      <c r="AP647" s="119">
        <v>8</v>
      </c>
      <c r="AQ647" s="119">
        <v>5</v>
      </c>
      <c r="AR647" s="119">
        <v>3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20.100000000000001</v>
      </c>
      <c r="BI647" s="119">
        <v>19.8</v>
      </c>
      <c r="BJ647" s="119">
        <v>26.9</v>
      </c>
      <c r="BK647" s="119">
        <v>29.8</v>
      </c>
      <c r="BL647" s="119">
        <v>0</v>
      </c>
      <c r="BM647" s="119" t="s">
        <v>591</v>
      </c>
    </row>
    <row r="648" spans="1:65" s="119" customFormat="1" ht="11.4" x14ac:dyDescent="0.2">
      <c r="A648" s="119" t="s">
        <v>168</v>
      </c>
      <c r="B648" s="119">
        <v>24</v>
      </c>
      <c r="C648" s="119">
        <v>1</v>
      </c>
      <c r="D648" s="119">
        <v>20</v>
      </c>
      <c r="E648" s="119">
        <v>0</v>
      </c>
      <c r="F648" s="119">
        <v>2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4.1669999999999998</v>
      </c>
      <c r="P648" s="119">
        <v>83.33</v>
      </c>
      <c r="Q648" s="119">
        <v>0</v>
      </c>
      <c r="R648" s="119">
        <v>8.3330000000000002</v>
      </c>
      <c r="S648" s="119">
        <v>0</v>
      </c>
      <c r="T648" s="119">
        <v>4.1669999999999998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64</v>
      </c>
      <c r="AB648" s="119" t="s">
        <v>155</v>
      </c>
      <c r="AC648" s="119" t="s">
        <v>56</v>
      </c>
      <c r="AD648" s="119" t="s">
        <v>243</v>
      </c>
      <c r="AE648" s="119" t="s">
        <v>56</v>
      </c>
      <c r="AF648" s="119" t="s">
        <v>271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2</v>
      </c>
      <c r="AQ648" s="119">
        <v>9</v>
      </c>
      <c r="AR648" s="119">
        <v>12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25.3</v>
      </c>
      <c r="BI648" s="119">
        <v>25.2</v>
      </c>
      <c r="BJ648" s="119">
        <v>28.9</v>
      </c>
      <c r="BK648" s="119">
        <v>33.4</v>
      </c>
      <c r="BL648" s="119">
        <v>0</v>
      </c>
      <c r="BM648" s="119" t="s">
        <v>592</v>
      </c>
    </row>
    <row r="649" spans="1:65" s="119" customFormat="1" ht="11.4" x14ac:dyDescent="0.2">
      <c r="A649" s="119" t="s">
        <v>169</v>
      </c>
      <c r="B649" s="119">
        <v>24</v>
      </c>
      <c r="C649" s="119">
        <v>0</v>
      </c>
      <c r="D649" s="119">
        <v>21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87.5</v>
      </c>
      <c r="Q649" s="119">
        <v>0</v>
      </c>
      <c r="R649" s="119">
        <v>12.5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277</v>
      </c>
      <c r="AC649" s="119" t="s">
        <v>56</v>
      </c>
      <c r="AD649" s="119" t="s">
        <v>302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6</v>
      </c>
      <c r="AQ649" s="119">
        <v>13</v>
      </c>
      <c r="AR649" s="119">
        <v>4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21.7</v>
      </c>
      <c r="BI649" s="119">
        <v>21.6</v>
      </c>
      <c r="BJ649" s="119">
        <v>25.2</v>
      </c>
      <c r="BK649" s="119">
        <v>29.1</v>
      </c>
      <c r="BL649" s="119">
        <v>0</v>
      </c>
      <c r="BM649" s="119" t="s">
        <v>591</v>
      </c>
    </row>
    <row r="650" spans="1:65" s="119" customFormat="1" ht="11.4" x14ac:dyDescent="0.2">
      <c r="A650" s="119" t="s">
        <v>169</v>
      </c>
      <c r="B650" s="119">
        <v>22</v>
      </c>
      <c r="C650" s="119">
        <v>1</v>
      </c>
      <c r="D650" s="119">
        <v>18</v>
      </c>
      <c r="E650" s="119">
        <v>0</v>
      </c>
      <c r="F650" s="119">
        <v>2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4.5449999999999999</v>
      </c>
      <c r="P650" s="119">
        <v>81.819999999999993</v>
      </c>
      <c r="Q650" s="119">
        <v>0</v>
      </c>
      <c r="R650" s="119">
        <v>9.0909999999999993</v>
      </c>
      <c r="S650" s="119">
        <v>4.5449999999999999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577</v>
      </c>
      <c r="AB650" s="119" t="s">
        <v>248</v>
      </c>
      <c r="AC650" s="119" t="s">
        <v>56</v>
      </c>
      <c r="AD650" s="119" t="s">
        <v>253</v>
      </c>
      <c r="AE650" s="119" t="s">
        <v>237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2</v>
      </c>
      <c r="AQ650" s="119">
        <v>12</v>
      </c>
      <c r="AR650" s="119">
        <v>7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23.1</v>
      </c>
      <c r="BI650" s="119">
        <v>23.2</v>
      </c>
      <c r="BJ650" s="119">
        <v>27.5</v>
      </c>
      <c r="BK650" s="119">
        <v>28.9</v>
      </c>
      <c r="BL650" s="119">
        <v>0</v>
      </c>
      <c r="BM650" s="119" t="s">
        <v>592</v>
      </c>
    </row>
    <row r="651" spans="1:65" s="119" customFormat="1" ht="11.4" x14ac:dyDescent="0.2">
      <c r="A651" s="119" t="s">
        <v>173</v>
      </c>
      <c r="B651" s="119">
        <v>23</v>
      </c>
      <c r="C651" s="119">
        <v>0</v>
      </c>
      <c r="D651" s="119">
        <v>20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86.96</v>
      </c>
      <c r="Q651" s="119">
        <v>0</v>
      </c>
      <c r="R651" s="119">
        <v>13.04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232</v>
      </c>
      <c r="AC651" s="119" t="s">
        <v>56</v>
      </c>
      <c r="AD651" s="119" t="s">
        <v>309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7</v>
      </c>
      <c r="AQ651" s="119">
        <v>12</v>
      </c>
      <c r="AR651" s="119">
        <v>2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21.9</v>
      </c>
      <c r="BI651" s="119">
        <v>21.3</v>
      </c>
      <c r="BJ651" s="119">
        <v>25.5</v>
      </c>
      <c r="BK651" s="119">
        <v>32.299999999999997</v>
      </c>
      <c r="BL651" s="119">
        <v>0</v>
      </c>
      <c r="BM651" s="119" t="s">
        <v>591</v>
      </c>
    </row>
    <row r="652" spans="1:65" s="119" customFormat="1" ht="11.4" x14ac:dyDescent="0.2">
      <c r="A652" s="119" t="s">
        <v>173</v>
      </c>
      <c r="B652" s="119">
        <v>25</v>
      </c>
      <c r="C652" s="119">
        <v>3</v>
      </c>
      <c r="D652" s="119">
        <v>21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12</v>
      </c>
      <c r="P652" s="119">
        <v>84</v>
      </c>
      <c r="Q652" s="119">
        <v>0</v>
      </c>
      <c r="R652" s="119">
        <v>4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248</v>
      </c>
      <c r="AB652" s="119" t="s">
        <v>232</v>
      </c>
      <c r="AC652" s="119" t="s">
        <v>56</v>
      </c>
      <c r="AD652" s="119" t="s">
        <v>171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6</v>
      </c>
      <c r="AQ652" s="119">
        <v>11</v>
      </c>
      <c r="AR652" s="119">
        <v>8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22.6</v>
      </c>
      <c r="BI652" s="119">
        <v>23</v>
      </c>
      <c r="BJ652" s="119">
        <v>26.5</v>
      </c>
      <c r="BK652" s="119">
        <v>26.9</v>
      </c>
      <c r="BL652" s="119">
        <v>0</v>
      </c>
      <c r="BM652" s="119" t="s">
        <v>592</v>
      </c>
    </row>
    <row r="653" spans="1:65" s="119" customFormat="1" ht="11.4" x14ac:dyDescent="0.2">
      <c r="A653" s="119" t="s">
        <v>177</v>
      </c>
      <c r="B653" s="119">
        <v>18</v>
      </c>
      <c r="C653" s="119">
        <v>2</v>
      </c>
      <c r="D653" s="119">
        <v>16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11.11</v>
      </c>
      <c r="P653" s="119">
        <v>88.89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599</v>
      </c>
      <c r="AB653" s="119" t="s">
        <v>69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0</v>
      </c>
      <c r="AP653" s="119">
        <v>4</v>
      </c>
      <c r="AQ653" s="119">
        <v>9</v>
      </c>
      <c r="AR653" s="119">
        <v>3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20.8</v>
      </c>
      <c r="BI653" s="119">
        <v>22.1</v>
      </c>
      <c r="BJ653" s="119">
        <v>25.2</v>
      </c>
      <c r="BK653" s="119">
        <v>25.9</v>
      </c>
      <c r="BL653" s="119">
        <v>0</v>
      </c>
      <c r="BM653" s="119" t="s">
        <v>591</v>
      </c>
    </row>
    <row r="654" spans="1:65" s="119" customFormat="1" ht="11.4" x14ac:dyDescent="0.2">
      <c r="A654" s="119" t="s">
        <v>177</v>
      </c>
      <c r="B654" s="119">
        <v>22</v>
      </c>
      <c r="C654" s="119">
        <v>3</v>
      </c>
      <c r="D654" s="119">
        <v>18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13.64</v>
      </c>
      <c r="P654" s="119">
        <v>81.819999999999993</v>
      </c>
      <c r="Q654" s="119">
        <v>0</v>
      </c>
      <c r="R654" s="119">
        <v>4.5449999999999999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61</v>
      </c>
      <c r="AB654" s="119" t="s">
        <v>147</v>
      </c>
      <c r="AC654" s="119" t="s">
        <v>56</v>
      </c>
      <c r="AD654" s="119" t="s">
        <v>192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4</v>
      </c>
      <c r="AQ654" s="119">
        <v>6</v>
      </c>
      <c r="AR654" s="119">
        <v>10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23.9</v>
      </c>
      <c r="BI654" s="119">
        <v>24.4</v>
      </c>
      <c r="BJ654" s="119">
        <v>28.4</v>
      </c>
      <c r="BK654" s="119">
        <v>30.9</v>
      </c>
      <c r="BL654" s="119">
        <v>0</v>
      </c>
      <c r="BM654" s="119" t="s">
        <v>592</v>
      </c>
    </row>
    <row r="655" spans="1:65" s="119" customFormat="1" ht="11.4" x14ac:dyDescent="0.2">
      <c r="A655" s="119" t="s">
        <v>179</v>
      </c>
      <c r="B655" s="119">
        <v>25</v>
      </c>
      <c r="C655" s="119">
        <v>1</v>
      </c>
      <c r="D655" s="119">
        <v>21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</v>
      </c>
      <c r="P655" s="119">
        <v>84</v>
      </c>
      <c r="Q655" s="119">
        <v>0</v>
      </c>
      <c r="R655" s="119">
        <v>12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655</v>
      </c>
      <c r="AB655" s="119" t="s">
        <v>245</v>
      </c>
      <c r="AC655" s="119" t="s">
        <v>56</v>
      </c>
      <c r="AD655" s="119" t="s">
        <v>303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8</v>
      </c>
      <c r="AQ655" s="119">
        <v>14</v>
      </c>
      <c r="AR655" s="119">
        <v>1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20.7</v>
      </c>
      <c r="BI655" s="119">
        <v>20.399999999999999</v>
      </c>
      <c r="BJ655" s="119">
        <v>23.6</v>
      </c>
      <c r="BK655" s="119">
        <v>30.5</v>
      </c>
      <c r="BL655" s="119">
        <v>0</v>
      </c>
      <c r="BM655" s="119" t="s">
        <v>591</v>
      </c>
    </row>
    <row r="656" spans="1:65" s="119" customFormat="1" ht="11.4" x14ac:dyDescent="0.2">
      <c r="A656" s="119" t="s">
        <v>179</v>
      </c>
      <c r="B656" s="119">
        <v>23</v>
      </c>
      <c r="C656" s="119">
        <v>2</v>
      </c>
      <c r="D656" s="119">
        <v>21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8.6959999999999997</v>
      </c>
      <c r="P656" s="119">
        <v>91.3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308</v>
      </c>
      <c r="AB656" s="119" t="s">
        <v>100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0</v>
      </c>
      <c r="AP656" s="119">
        <v>5</v>
      </c>
      <c r="AQ656" s="119">
        <v>12</v>
      </c>
      <c r="AR656" s="119">
        <v>5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21.7</v>
      </c>
      <c r="BI656" s="119">
        <v>22.7</v>
      </c>
      <c r="BJ656" s="119">
        <v>26.1</v>
      </c>
      <c r="BK656" s="119">
        <v>27.4</v>
      </c>
      <c r="BL656" s="119">
        <v>0</v>
      </c>
      <c r="BM656" s="119" t="s">
        <v>592</v>
      </c>
    </row>
    <row r="657" spans="1:65" s="119" customFormat="1" ht="11.4" x14ac:dyDescent="0.2">
      <c r="A657" s="119" t="s">
        <v>180</v>
      </c>
      <c r="B657" s="119">
        <v>19</v>
      </c>
      <c r="C657" s="119">
        <v>1</v>
      </c>
      <c r="D657" s="119">
        <v>17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5.2629999999999999</v>
      </c>
      <c r="P657" s="119">
        <v>89.47</v>
      </c>
      <c r="Q657" s="119">
        <v>0</v>
      </c>
      <c r="R657" s="119">
        <v>5.2629999999999999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385</v>
      </c>
      <c r="AB657" s="119" t="s">
        <v>130</v>
      </c>
      <c r="AC657" s="119" t="s">
        <v>56</v>
      </c>
      <c r="AD657" s="119" t="s">
        <v>294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0</v>
      </c>
      <c r="AP657" s="119">
        <v>2</v>
      </c>
      <c r="AQ657" s="119">
        <v>15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21.8</v>
      </c>
      <c r="BI657" s="119">
        <v>22.2</v>
      </c>
      <c r="BJ657" s="119">
        <v>24.6</v>
      </c>
      <c r="BK657" s="119">
        <v>29.1</v>
      </c>
      <c r="BL657" s="119">
        <v>0</v>
      </c>
      <c r="BM657" s="119" t="s">
        <v>591</v>
      </c>
    </row>
    <row r="658" spans="1:65" s="119" customFormat="1" ht="11.4" x14ac:dyDescent="0.2">
      <c r="A658" s="119" t="s">
        <v>180</v>
      </c>
      <c r="B658" s="119">
        <v>29</v>
      </c>
      <c r="C658" s="119">
        <v>2</v>
      </c>
      <c r="D658" s="119">
        <v>23</v>
      </c>
      <c r="E658" s="119">
        <v>0</v>
      </c>
      <c r="F658" s="119">
        <v>4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6.8970000000000002</v>
      </c>
      <c r="P658" s="119">
        <v>79.31</v>
      </c>
      <c r="Q658" s="119">
        <v>0</v>
      </c>
      <c r="R658" s="119">
        <v>13.79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254</v>
      </c>
      <c r="AB658" s="119" t="s">
        <v>243</v>
      </c>
      <c r="AC658" s="119" t="s">
        <v>56</v>
      </c>
      <c r="AD658" s="119" t="s">
        <v>171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5</v>
      </c>
      <c r="AQ658" s="119">
        <v>15</v>
      </c>
      <c r="AR658" s="119">
        <v>8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23.2</v>
      </c>
      <c r="BI658" s="119">
        <v>22.8</v>
      </c>
      <c r="BJ658" s="119">
        <v>27</v>
      </c>
      <c r="BK658" s="119">
        <v>30.6</v>
      </c>
      <c r="BL658" s="119">
        <v>0</v>
      </c>
      <c r="BM658" s="119" t="s">
        <v>592</v>
      </c>
    </row>
    <row r="659" spans="1:65" s="119" customFormat="1" ht="11.4" x14ac:dyDescent="0.2">
      <c r="A659" s="119" t="s">
        <v>182</v>
      </c>
      <c r="B659" s="119">
        <v>15</v>
      </c>
      <c r="C659" s="119">
        <v>1</v>
      </c>
      <c r="D659" s="119">
        <v>13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6.6669999999999998</v>
      </c>
      <c r="P659" s="119">
        <v>86.67</v>
      </c>
      <c r="Q659" s="119">
        <v>0</v>
      </c>
      <c r="R659" s="119">
        <v>6.6669999999999998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307</v>
      </c>
      <c r="AB659" s="119" t="s">
        <v>220</v>
      </c>
      <c r="AC659" s="119" t="s">
        <v>56</v>
      </c>
      <c r="AD659" s="119" t="s">
        <v>327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6</v>
      </c>
      <c r="AQ659" s="119">
        <v>5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20.6</v>
      </c>
      <c r="BI659" s="119">
        <v>20.2</v>
      </c>
      <c r="BJ659" s="119">
        <v>25.3</v>
      </c>
      <c r="BK659" s="119">
        <v>27.9</v>
      </c>
      <c r="BL659" s="119">
        <v>0</v>
      </c>
      <c r="BM659" s="119" t="s">
        <v>591</v>
      </c>
    </row>
    <row r="660" spans="1:65" s="119" customFormat="1" ht="11.4" x14ac:dyDescent="0.2">
      <c r="A660" s="119" t="s">
        <v>182</v>
      </c>
      <c r="B660" s="119">
        <v>41</v>
      </c>
      <c r="C660" s="119">
        <v>11</v>
      </c>
      <c r="D660" s="119">
        <v>27</v>
      </c>
      <c r="E660" s="119">
        <v>0</v>
      </c>
      <c r="F660" s="119">
        <v>2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26.83</v>
      </c>
      <c r="P660" s="119">
        <v>65.849999999999994</v>
      </c>
      <c r="Q660" s="119">
        <v>0</v>
      </c>
      <c r="R660" s="119">
        <v>4.8780000000000001</v>
      </c>
      <c r="S660" s="119">
        <v>0</v>
      </c>
      <c r="T660" s="119">
        <v>2.4390000000000001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220</v>
      </c>
      <c r="AB660" s="119" t="s">
        <v>63</v>
      </c>
      <c r="AC660" s="119" t="s">
        <v>56</v>
      </c>
      <c r="AD660" s="119" t="s">
        <v>240</v>
      </c>
      <c r="AE660" s="119" t="s">
        <v>56</v>
      </c>
      <c r="AF660" s="119" t="s">
        <v>63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5</v>
      </c>
      <c r="AQ660" s="119">
        <v>26</v>
      </c>
      <c r="AR660" s="119">
        <v>9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23.4</v>
      </c>
      <c r="BI660" s="119">
        <v>23.5</v>
      </c>
      <c r="BJ660" s="119">
        <v>26.2</v>
      </c>
      <c r="BK660" s="119">
        <v>28.7</v>
      </c>
      <c r="BL660" s="119">
        <v>0</v>
      </c>
      <c r="BM660" s="119" t="s">
        <v>592</v>
      </c>
    </row>
    <row r="661" spans="1:65" s="119" customFormat="1" ht="11.4" x14ac:dyDescent="0.2">
      <c r="A661" s="119" t="s">
        <v>184</v>
      </c>
      <c r="B661" s="119">
        <v>31</v>
      </c>
      <c r="C661" s="119">
        <v>0</v>
      </c>
      <c r="D661" s="119">
        <v>30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96.77</v>
      </c>
      <c r="Q661" s="119">
        <v>0</v>
      </c>
      <c r="R661" s="119">
        <v>3.226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310</v>
      </c>
      <c r="AC661" s="119" t="s">
        <v>56</v>
      </c>
      <c r="AD661" s="119" t="s">
        <v>278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9</v>
      </c>
      <c r="AQ661" s="119">
        <v>17</v>
      </c>
      <c r="AR661" s="119">
        <v>4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21.4</v>
      </c>
      <c r="BI661" s="119">
        <v>21.5</v>
      </c>
      <c r="BJ661" s="119">
        <v>25</v>
      </c>
      <c r="BK661" s="119">
        <v>27.2</v>
      </c>
      <c r="BL661" s="119">
        <v>0</v>
      </c>
      <c r="BM661" s="119" t="s">
        <v>591</v>
      </c>
    </row>
    <row r="662" spans="1:65" s="119" customFormat="1" ht="11.4" x14ac:dyDescent="0.2">
      <c r="A662" s="119" t="s">
        <v>184</v>
      </c>
      <c r="B662" s="119">
        <v>40</v>
      </c>
      <c r="C662" s="119">
        <v>7</v>
      </c>
      <c r="D662" s="119">
        <v>29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17.5</v>
      </c>
      <c r="P662" s="119">
        <v>72.5</v>
      </c>
      <c r="Q662" s="119">
        <v>0</v>
      </c>
      <c r="R662" s="119">
        <v>10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242</v>
      </c>
      <c r="AB662" s="119" t="s">
        <v>147</v>
      </c>
      <c r="AC662" s="119" t="s">
        <v>56</v>
      </c>
      <c r="AD662" s="119" t="s">
        <v>196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6</v>
      </c>
      <c r="AQ662" s="119">
        <v>22</v>
      </c>
      <c r="AR662" s="119">
        <v>11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23.3</v>
      </c>
      <c r="BI662" s="119">
        <v>24</v>
      </c>
      <c r="BJ662" s="119">
        <v>26.1</v>
      </c>
      <c r="BK662" s="119">
        <v>27.2</v>
      </c>
      <c r="BL662" s="119">
        <v>0</v>
      </c>
      <c r="BM662" s="119" t="s">
        <v>592</v>
      </c>
    </row>
    <row r="663" spans="1:65" s="119" customFormat="1" ht="11.4" x14ac:dyDescent="0.2">
      <c r="A663" s="119" t="s">
        <v>186</v>
      </c>
      <c r="B663" s="119">
        <v>40</v>
      </c>
      <c r="C663" s="119">
        <v>0</v>
      </c>
      <c r="D663" s="119">
        <v>35</v>
      </c>
      <c r="E663" s="119">
        <v>0</v>
      </c>
      <c r="F663" s="119">
        <v>5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87.5</v>
      </c>
      <c r="Q663" s="119">
        <v>0</v>
      </c>
      <c r="R663" s="119">
        <v>12.5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274</v>
      </c>
      <c r="AC663" s="119" t="s">
        <v>56</v>
      </c>
      <c r="AD663" s="119" t="s">
        <v>290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11</v>
      </c>
      <c r="AP663" s="119">
        <v>17</v>
      </c>
      <c r="AQ663" s="119">
        <v>10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17.5</v>
      </c>
      <c r="BI663" s="119">
        <v>17.399999999999999</v>
      </c>
      <c r="BJ663" s="119">
        <v>22.3</v>
      </c>
      <c r="BK663" s="119">
        <v>23.6</v>
      </c>
      <c r="BL663" s="119">
        <v>0</v>
      </c>
      <c r="BM663" s="119" t="s">
        <v>591</v>
      </c>
    </row>
    <row r="664" spans="1:65" s="119" customFormat="1" ht="11.4" x14ac:dyDescent="0.2">
      <c r="A664" s="119" t="s">
        <v>186</v>
      </c>
      <c r="B664" s="119">
        <v>34</v>
      </c>
      <c r="C664" s="119">
        <v>0</v>
      </c>
      <c r="D664" s="119">
        <v>28</v>
      </c>
      <c r="E664" s="119">
        <v>0</v>
      </c>
      <c r="F664" s="119">
        <v>5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82.35</v>
      </c>
      <c r="Q664" s="119">
        <v>0</v>
      </c>
      <c r="R664" s="119">
        <v>14.71</v>
      </c>
      <c r="S664" s="119">
        <v>0</v>
      </c>
      <c r="T664" s="119">
        <v>2.9409999999999998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256</v>
      </c>
      <c r="AC664" s="119" t="s">
        <v>56</v>
      </c>
      <c r="AD664" s="119" t="s">
        <v>315</v>
      </c>
      <c r="AE664" s="119" t="s">
        <v>56</v>
      </c>
      <c r="AF664" s="119" t="s">
        <v>294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7</v>
      </c>
      <c r="AQ664" s="119">
        <v>23</v>
      </c>
      <c r="AR664" s="119">
        <v>4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21.9</v>
      </c>
      <c r="BI664" s="119">
        <v>22.4</v>
      </c>
      <c r="BJ664" s="119">
        <v>23.8</v>
      </c>
      <c r="BK664" s="119">
        <v>26.6</v>
      </c>
      <c r="BL664" s="119">
        <v>0</v>
      </c>
      <c r="BM664" s="119" t="s">
        <v>592</v>
      </c>
    </row>
    <row r="665" spans="1:65" s="119" customFormat="1" ht="11.4" x14ac:dyDescent="0.2">
      <c r="A665" s="119" t="s">
        <v>187</v>
      </c>
      <c r="B665" s="119">
        <v>29</v>
      </c>
      <c r="C665" s="119">
        <v>0</v>
      </c>
      <c r="D665" s="119">
        <v>27</v>
      </c>
      <c r="E665" s="119">
        <v>0</v>
      </c>
      <c r="F665" s="119">
        <v>0</v>
      </c>
      <c r="G665" s="119">
        <v>2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93.1</v>
      </c>
      <c r="Q665" s="119">
        <v>0</v>
      </c>
      <c r="R665" s="119">
        <v>0</v>
      </c>
      <c r="S665" s="119">
        <v>6.8970000000000002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293</v>
      </c>
      <c r="AC665" s="119" t="s">
        <v>56</v>
      </c>
      <c r="AD665" s="119" t="s">
        <v>56</v>
      </c>
      <c r="AE665" s="119" t="s">
        <v>136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11</v>
      </c>
      <c r="AP665" s="119">
        <v>9</v>
      </c>
      <c r="AQ665" s="119">
        <v>5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</v>
      </c>
      <c r="BI665" s="119">
        <v>15.5</v>
      </c>
      <c r="BJ665" s="119">
        <v>21.7</v>
      </c>
      <c r="BK665" s="119">
        <v>24.7</v>
      </c>
      <c r="BL665" s="119">
        <v>0</v>
      </c>
      <c r="BM665" s="119" t="s">
        <v>591</v>
      </c>
    </row>
    <row r="666" spans="1:65" s="119" customFormat="1" ht="11.4" x14ac:dyDescent="0.2">
      <c r="A666" s="119" t="s">
        <v>187</v>
      </c>
      <c r="B666" s="119">
        <v>83</v>
      </c>
      <c r="C666" s="119">
        <v>4</v>
      </c>
      <c r="D666" s="119">
        <v>71</v>
      </c>
      <c r="E666" s="119">
        <v>1</v>
      </c>
      <c r="F666" s="119">
        <v>5</v>
      </c>
      <c r="G666" s="119">
        <v>2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4.819</v>
      </c>
      <c r="P666" s="119">
        <v>85.54</v>
      </c>
      <c r="Q666" s="119">
        <v>1.2050000000000001</v>
      </c>
      <c r="R666" s="119">
        <v>6.024</v>
      </c>
      <c r="S666" s="119">
        <v>2.41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319</v>
      </c>
      <c r="AB666" s="119" t="s">
        <v>280</v>
      </c>
      <c r="AC666" s="119" t="s">
        <v>278</v>
      </c>
      <c r="AD666" s="119" t="s">
        <v>197</v>
      </c>
      <c r="AE666" s="119" t="s">
        <v>252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7</v>
      </c>
      <c r="AO666" s="119">
        <v>15</v>
      </c>
      <c r="AP666" s="119">
        <v>37</v>
      </c>
      <c r="AQ666" s="119">
        <v>20</v>
      </c>
      <c r="AR666" s="119">
        <v>4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17.5</v>
      </c>
      <c r="BI666" s="119">
        <v>17.8</v>
      </c>
      <c r="BJ666" s="119">
        <v>23.3</v>
      </c>
      <c r="BK666" s="119">
        <v>25.5</v>
      </c>
      <c r="BL666" s="119">
        <v>0</v>
      </c>
      <c r="BM666" s="119" t="s">
        <v>592</v>
      </c>
    </row>
    <row r="667" spans="1:65" s="119" customFormat="1" ht="11.4" x14ac:dyDescent="0.2">
      <c r="A667" s="119" t="s">
        <v>189</v>
      </c>
      <c r="B667" s="119">
        <v>31</v>
      </c>
      <c r="C667" s="119">
        <v>1</v>
      </c>
      <c r="D667" s="119">
        <v>26</v>
      </c>
      <c r="E667" s="119">
        <v>0</v>
      </c>
      <c r="F667" s="119">
        <v>2</v>
      </c>
      <c r="G667" s="119">
        <v>2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3.226</v>
      </c>
      <c r="P667" s="119">
        <v>83.87</v>
      </c>
      <c r="Q667" s="119">
        <v>0</v>
      </c>
      <c r="R667" s="119">
        <v>6.452</v>
      </c>
      <c r="S667" s="119">
        <v>6.452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639</v>
      </c>
      <c r="AB667" s="119" t="s">
        <v>279</v>
      </c>
      <c r="AC667" s="119" t="s">
        <v>56</v>
      </c>
      <c r="AD667" s="119" t="s">
        <v>247</v>
      </c>
      <c r="AE667" s="119" t="s">
        <v>285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0</v>
      </c>
      <c r="AP667" s="119">
        <v>9</v>
      </c>
      <c r="AQ667" s="119">
        <v>18</v>
      </c>
      <c r="AR667" s="119">
        <v>3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21.1</v>
      </c>
      <c r="BI667" s="119">
        <v>22</v>
      </c>
      <c r="BJ667" s="119">
        <v>24.8</v>
      </c>
      <c r="BK667" s="119">
        <v>26.2</v>
      </c>
      <c r="BL667" s="119">
        <v>0</v>
      </c>
      <c r="BM667" s="119" t="s">
        <v>591</v>
      </c>
    </row>
    <row r="668" spans="1:65" s="119" customFormat="1" ht="11.4" x14ac:dyDescent="0.2">
      <c r="A668" s="119" t="s">
        <v>189</v>
      </c>
      <c r="B668" s="119">
        <v>64</v>
      </c>
      <c r="C668" s="119">
        <v>5</v>
      </c>
      <c r="D668" s="119">
        <v>53</v>
      </c>
      <c r="E668" s="119">
        <v>0</v>
      </c>
      <c r="F668" s="119">
        <v>4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7.8129999999999997</v>
      </c>
      <c r="P668" s="119">
        <v>82.81</v>
      </c>
      <c r="Q668" s="119">
        <v>0</v>
      </c>
      <c r="R668" s="119">
        <v>6.25</v>
      </c>
      <c r="S668" s="119">
        <v>3.125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277</v>
      </c>
      <c r="AB668" s="119" t="s">
        <v>256</v>
      </c>
      <c r="AC668" s="119" t="s">
        <v>56</v>
      </c>
      <c r="AD668" s="119" t="s">
        <v>310</v>
      </c>
      <c r="AE668" s="119" t="s">
        <v>197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17</v>
      </c>
      <c r="AQ668" s="119">
        <v>35</v>
      </c>
      <c r="AR668" s="119">
        <v>11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22.1</v>
      </c>
      <c r="BI668" s="119">
        <v>22.4</v>
      </c>
      <c r="BJ668" s="119">
        <v>25.1</v>
      </c>
      <c r="BK668" s="119">
        <v>26.4</v>
      </c>
      <c r="BL668" s="119">
        <v>0</v>
      </c>
      <c r="BM668" s="119" t="s">
        <v>592</v>
      </c>
    </row>
    <row r="669" spans="1:65" s="119" customFormat="1" ht="11.4" x14ac:dyDescent="0.2">
      <c r="A669" s="119" t="s">
        <v>190</v>
      </c>
      <c r="B669" s="119">
        <v>26</v>
      </c>
      <c r="C669" s="119">
        <v>0</v>
      </c>
      <c r="D669" s="119">
        <v>23</v>
      </c>
      <c r="E669" s="119">
        <v>1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88.46</v>
      </c>
      <c r="Q669" s="119">
        <v>3.8460000000000001</v>
      </c>
      <c r="R669" s="119">
        <v>7.6920000000000002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197</v>
      </c>
      <c r="AC669" s="119" t="s">
        <v>254</v>
      </c>
      <c r="AD669" s="119" t="s">
        <v>308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16</v>
      </c>
      <c r="AQ669" s="119">
        <v>9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19.399999999999999</v>
      </c>
      <c r="BI669" s="119">
        <v>19.600000000000001</v>
      </c>
      <c r="BJ669" s="119">
        <v>22</v>
      </c>
      <c r="BK669" s="119">
        <v>24.3</v>
      </c>
      <c r="BL669" s="119">
        <v>0</v>
      </c>
      <c r="BM669" s="119" t="s">
        <v>591</v>
      </c>
    </row>
    <row r="670" spans="1:65" s="119" customFormat="1" ht="11.4" x14ac:dyDescent="0.2">
      <c r="A670" s="119" t="s">
        <v>190</v>
      </c>
      <c r="B670" s="119">
        <v>59</v>
      </c>
      <c r="C670" s="119">
        <v>4</v>
      </c>
      <c r="D670" s="119">
        <v>50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6.78</v>
      </c>
      <c r="P670" s="119">
        <v>84.75</v>
      </c>
      <c r="Q670" s="119">
        <v>0</v>
      </c>
      <c r="R670" s="119">
        <v>8.4749999999999996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253</v>
      </c>
      <c r="AB670" s="119" t="s">
        <v>243</v>
      </c>
      <c r="AC670" s="119" t="s">
        <v>56</v>
      </c>
      <c r="AD670" s="119" t="s">
        <v>294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7</v>
      </c>
      <c r="AQ670" s="119">
        <v>39</v>
      </c>
      <c r="AR670" s="119">
        <v>13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23.1</v>
      </c>
      <c r="BI670" s="119">
        <v>22.8</v>
      </c>
      <c r="BJ670" s="119">
        <v>27</v>
      </c>
      <c r="BK670" s="119">
        <v>29.2</v>
      </c>
      <c r="BL670" s="119">
        <v>0</v>
      </c>
      <c r="BM670" s="119" t="s">
        <v>592</v>
      </c>
    </row>
    <row r="671" spans="1:65" s="119" customFormat="1" ht="11.4" x14ac:dyDescent="0.2">
      <c r="A671" s="119" t="s">
        <v>193</v>
      </c>
      <c r="B671" s="119">
        <v>31</v>
      </c>
      <c r="C671" s="119">
        <v>3</v>
      </c>
      <c r="D671" s="119">
        <v>25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9.6769999999999996</v>
      </c>
      <c r="P671" s="119">
        <v>80.650000000000006</v>
      </c>
      <c r="Q671" s="119">
        <v>0</v>
      </c>
      <c r="R671" s="119">
        <v>9.6769999999999996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387</v>
      </c>
      <c r="AB671" s="119" t="s">
        <v>299</v>
      </c>
      <c r="AC671" s="119" t="s">
        <v>56</v>
      </c>
      <c r="AD671" s="119" t="s">
        <v>260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3</v>
      </c>
      <c r="AO671" s="119">
        <v>3</v>
      </c>
      <c r="AP671" s="119">
        <v>14</v>
      </c>
      <c r="AQ671" s="119">
        <v>10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18.7</v>
      </c>
      <c r="BI671" s="119">
        <v>19.2</v>
      </c>
      <c r="BJ671" s="119">
        <v>22.9</v>
      </c>
      <c r="BK671" s="119">
        <v>25.1</v>
      </c>
      <c r="BL671" s="119">
        <v>0</v>
      </c>
      <c r="BM671" s="119" t="s">
        <v>591</v>
      </c>
    </row>
    <row r="672" spans="1:65" s="119" customFormat="1" ht="11.4" x14ac:dyDescent="0.2">
      <c r="A672" s="119" t="s">
        <v>193</v>
      </c>
      <c r="B672" s="119">
        <v>40</v>
      </c>
      <c r="C672" s="119">
        <v>2</v>
      </c>
      <c r="D672" s="119">
        <v>34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</v>
      </c>
      <c r="P672" s="119">
        <v>85</v>
      </c>
      <c r="Q672" s="119">
        <v>0</v>
      </c>
      <c r="R672" s="119">
        <v>10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130</v>
      </c>
      <c r="AB672" s="119" t="s">
        <v>240</v>
      </c>
      <c r="AC672" s="119" t="s">
        <v>56</v>
      </c>
      <c r="AD672" s="119" t="s">
        <v>72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3</v>
      </c>
      <c r="AQ672" s="119">
        <v>23</v>
      </c>
      <c r="AR672" s="119">
        <v>14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24.4</v>
      </c>
      <c r="BI672" s="119">
        <v>24.4</v>
      </c>
      <c r="BJ672" s="119">
        <v>27.5</v>
      </c>
      <c r="BK672" s="119">
        <v>29.5</v>
      </c>
      <c r="BL672" s="119">
        <v>0</v>
      </c>
      <c r="BM672" s="119" t="s">
        <v>592</v>
      </c>
    </row>
    <row r="673" spans="1:65" s="119" customFormat="1" ht="11.4" x14ac:dyDescent="0.2">
      <c r="A673" s="119" t="s">
        <v>194</v>
      </c>
      <c r="B673" s="119">
        <v>31</v>
      </c>
      <c r="C673" s="119">
        <v>1</v>
      </c>
      <c r="D673" s="119">
        <v>28</v>
      </c>
      <c r="E673" s="119">
        <v>1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3.226</v>
      </c>
      <c r="P673" s="119">
        <v>90.32</v>
      </c>
      <c r="Q673" s="119">
        <v>3.226</v>
      </c>
      <c r="R673" s="119">
        <v>3.226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106</v>
      </c>
      <c r="AB673" s="119" t="s">
        <v>275</v>
      </c>
      <c r="AC673" s="119" t="s">
        <v>273</v>
      </c>
      <c r="AD673" s="119" t="s">
        <v>68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11</v>
      </c>
      <c r="AQ673" s="119">
        <v>18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21.3</v>
      </c>
      <c r="BI673" s="119">
        <v>21.6</v>
      </c>
      <c r="BJ673" s="119">
        <v>24.6</v>
      </c>
      <c r="BK673" s="119">
        <v>25.6</v>
      </c>
      <c r="BL673" s="119">
        <v>0</v>
      </c>
      <c r="BM673" s="119" t="s">
        <v>591</v>
      </c>
    </row>
    <row r="674" spans="1:65" s="119" customFormat="1" ht="11.4" x14ac:dyDescent="0.2">
      <c r="A674" s="119" t="s">
        <v>194</v>
      </c>
      <c r="B674" s="119">
        <v>67</v>
      </c>
      <c r="C674" s="119">
        <v>5</v>
      </c>
      <c r="D674" s="119">
        <v>60</v>
      </c>
      <c r="E674" s="119">
        <v>1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7.4630000000000001</v>
      </c>
      <c r="P674" s="119">
        <v>89.55</v>
      </c>
      <c r="Q674" s="119">
        <v>1.4930000000000001</v>
      </c>
      <c r="R674" s="119">
        <v>1.4930000000000001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243</v>
      </c>
      <c r="AB674" s="119" t="s">
        <v>132</v>
      </c>
      <c r="AC674" s="119" t="s">
        <v>144</v>
      </c>
      <c r="AD674" s="119" t="s">
        <v>275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4</v>
      </c>
      <c r="AQ674" s="119">
        <v>43</v>
      </c>
      <c r="AR674" s="119">
        <v>20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23.4</v>
      </c>
      <c r="BI674" s="119">
        <v>22.8</v>
      </c>
      <c r="BJ674" s="119">
        <v>26.4</v>
      </c>
      <c r="BK674" s="119">
        <v>29.3</v>
      </c>
      <c r="BL674" s="119">
        <v>0</v>
      </c>
      <c r="BM674" s="119" t="s">
        <v>592</v>
      </c>
    </row>
    <row r="675" spans="1:65" s="119" customFormat="1" ht="11.4" x14ac:dyDescent="0.2">
      <c r="A675" s="119" t="s">
        <v>198</v>
      </c>
      <c r="B675" s="119">
        <v>35</v>
      </c>
      <c r="C675" s="119">
        <v>0</v>
      </c>
      <c r="D675" s="119">
        <v>33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94.29</v>
      </c>
      <c r="Q675" s="119">
        <v>0</v>
      </c>
      <c r="R675" s="119">
        <v>5.7140000000000004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283</v>
      </c>
      <c r="AC675" s="119" t="s">
        <v>56</v>
      </c>
      <c r="AD675" s="119" t="s">
        <v>304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21</v>
      </c>
      <c r="AQ675" s="119">
        <v>8</v>
      </c>
      <c r="AR675" s="119">
        <v>4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19.600000000000001</v>
      </c>
      <c r="BI675" s="119">
        <v>19.3</v>
      </c>
      <c r="BJ675" s="119">
        <v>23.6</v>
      </c>
      <c r="BK675" s="119">
        <v>26.7</v>
      </c>
      <c r="BL675" s="119">
        <v>0</v>
      </c>
      <c r="BM675" s="119" t="s">
        <v>591</v>
      </c>
    </row>
    <row r="676" spans="1:65" s="119" customFormat="1" ht="11.4" x14ac:dyDescent="0.2">
      <c r="A676" s="119" t="s">
        <v>198</v>
      </c>
      <c r="B676" s="119">
        <v>79</v>
      </c>
      <c r="C676" s="119">
        <v>5</v>
      </c>
      <c r="D676" s="119">
        <v>73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6.3289999999999997</v>
      </c>
      <c r="P676" s="119">
        <v>92.41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1.266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</v>
      </c>
      <c r="AB676" s="119" t="s">
        <v>68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286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20</v>
      </c>
      <c r="AQ676" s="119">
        <v>40</v>
      </c>
      <c r="AR676" s="119">
        <v>18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22.4</v>
      </c>
      <c r="BI676" s="119">
        <v>22.5</v>
      </c>
      <c r="BJ676" s="119">
        <v>25.6</v>
      </c>
      <c r="BK676" s="119">
        <v>27.5</v>
      </c>
      <c r="BL676" s="119">
        <v>0</v>
      </c>
      <c r="BM676" s="119" t="s">
        <v>592</v>
      </c>
    </row>
    <row r="677" spans="1:65" s="119" customFormat="1" ht="11.4" x14ac:dyDescent="0.2">
      <c r="A677" s="119" t="s">
        <v>199</v>
      </c>
      <c r="B677" s="119">
        <v>36</v>
      </c>
      <c r="C677" s="119">
        <v>1</v>
      </c>
      <c r="D677" s="119">
        <v>35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2.778</v>
      </c>
      <c r="P677" s="119">
        <v>97.22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220</v>
      </c>
      <c r="AB677" s="119" t="s">
        <v>284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13</v>
      </c>
      <c r="AQ677" s="119">
        <v>21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20.3</v>
      </c>
      <c r="BI677" s="119">
        <v>20.399999999999999</v>
      </c>
      <c r="BJ677" s="119">
        <v>22.7</v>
      </c>
      <c r="BK677" s="119">
        <v>24.3</v>
      </c>
      <c r="BL677" s="119">
        <v>0</v>
      </c>
      <c r="BM677" s="119" t="s">
        <v>591</v>
      </c>
    </row>
    <row r="678" spans="1:65" s="119" customFormat="1" ht="11.4" x14ac:dyDescent="0.2">
      <c r="A678" s="119" t="s">
        <v>199</v>
      </c>
      <c r="B678" s="119">
        <v>103</v>
      </c>
      <c r="C678" s="119">
        <v>2</v>
      </c>
      <c r="D678" s="119">
        <v>100</v>
      </c>
      <c r="E678" s="119">
        <v>1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1.9419999999999999</v>
      </c>
      <c r="P678" s="119">
        <v>97.09</v>
      </c>
      <c r="Q678" s="119">
        <v>0.97099999999999997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207</v>
      </c>
      <c r="AB678" s="119" t="s">
        <v>308</v>
      </c>
      <c r="AC678" s="119" t="s">
        <v>262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8</v>
      </c>
      <c r="AP678" s="119">
        <v>33</v>
      </c>
      <c r="AQ678" s="119">
        <v>56</v>
      </c>
      <c r="AR678" s="119">
        <v>5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20.3</v>
      </c>
      <c r="BI678" s="119">
        <v>20.9</v>
      </c>
      <c r="BJ678" s="119">
        <v>24</v>
      </c>
      <c r="BK678" s="119">
        <v>25</v>
      </c>
      <c r="BL678" s="119">
        <v>0</v>
      </c>
      <c r="BM678" s="119" t="s">
        <v>592</v>
      </c>
    </row>
    <row r="679" spans="1:65" s="119" customFormat="1" ht="11.4" x14ac:dyDescent="0.2">
      <c r="A679" s="119" t="s">
        <v>201</v>
      </c>
      <c r="B679" s="119">
        <v>24</v>
      </c>
      <c r="C679" s="119">
        <v>0</v>
      </c>
      <c r="D679" s="119">
        <v>22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91.67</v>
      </c>
      <c r="Q679" s="119">
        <v>0</v>
      </c>
      <c r="R679" s="119">
        <v>8.3330000000000002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256</v>
      </c>
      <c r="AC679" s="119" t="s">
        <v>56</v>
      </c>
      <c r="AD679" s="119" t="s">
        <v>192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9</v>
      </c>
      <c r="AQ679" s="119">
        <v>10</v>
      </c>
      <c r="AR679" s="119">
        <v>4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</v>
      </c>
      <c r="BI679" s="119">
        <v>20.5</v>
      </c>
      <c r="BJ679" s="119">
        <v>27.5</v>
      </c>
      <c r="BK679" s="119">
        <v>32.6</v>
      </c>
      <c r="BL679" s="119">
        <v>0</v>
      </c>
      <c r="BM679" s="119" t="s">
        <v>591</v>
      </c>
    </row>
    <row r="680" spans="1:65" s="119" customFormat="1" ht="11.4" x14ac:dyDescent="0.2">
      <c r="A680" s="119" t="s">
        <v>201</v>
      </c>
      <c r="B680" s="119">
        <v>47</v>
      </c>
      <c r="C680" s="119">
        <v>6</v>
      </c>
      <c r="D680" s="119">
        <v>39</v>
      </c>
      <c r="E680" s="119">
        <v>1</v>
      </c>
      <c r="F680" s="119">
        <v>0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12.77</v>
      </c>
      <c r="P680" s="119">
        <v>82.98</v>
      </c>
      <c r="Q680" s="119">
        <v>2.1280000000000001</v>
      </c>
      <c r="R680" s="119">
        <v>0</v>
      </c>
      <c r="S680" s="119">
        <v>2.1280000000000001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196</v>
      </c>
      <c r="AB680" s="119" t="s">
        <v>111</v>
      </c>
      <c r="AC680" s="119" t="s">
        <v>243</v>
      </c>
      <c r="AD680" s="119" t="s">
        <v>56</v>
      </c>
      <c r="AE680" s="119" t="s">
        <v>256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9</v>
      </c>
      <c r="AQ680" s="119">
        <v>29</v>
      </c>
      <c r="AR680" s="119">
        <v>8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22.3</v>
      </c>
      <c r="BI680" s="119">
        <v>23</v>
      </c>
      <c r="BJ680" s="119">
        <v>25.1</v>
      </c>
      <c r="BK680" s="119">
        <v>26.7</v>
      </c>
      <c r="BL680" s="119">
        <v>0</v>
      </c>
      <c r="BM680" s="119" t="s">
        <v>592</v>
      </c>
    </row>
    <row r="681" spans="1:65" s="119" customFormat="1" ht="11.4" x14ac:dyDescent="0.2">
      <c r="A681" s="119" t="s">
        <v>202</v>
      </c>
      <c r="B681" s="119">
        <v>29</v>
      </c>
      <c r="C681" s="119">
        <v>0</v>
      </c>
      <c r="D681" s="119">
        <v>27</v>
      </c>
      <c r="E681" s="119">
        <v>0</v>
      </c>
      <c r="F681" s="119">
        <v>1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93.1</v>
      </c>
      <c r="Q681" s="119">
        <v>0</v>
      </c>
      <c r="R681" s="119">
        <v>3.448</v>
      </c>
      <c r="S681" s="119">
        <v>3.448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245</v>
      </c>
      <c r="AC681" s="119" t="s">
        <v>56</v>
      </c>
      <c r="AD681" s="119" t="s">
        <v>247</v>
      </c>
      <c r="AE681" s="119" t="s">
        <v>305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11</v>
      </c>
      <c r="AQ681" s="119">
        <v>13</v>
      </c>
      <c r="AR681" s="119">
        <v>5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21.5</v>
      </c>
      <c r="BI681" s="119">
        <v>21</v>
      </c>
      <c r="BJ681" s="119">
        <v>25.5</v>
      </c>
      <c r="BK681" s="119">
        <v>27.6</v>
      </c>
      <c r="BL681" s="119">
        <v>0</v>
      </c>
      <c r="BM681" s="119" t="s">
        <v>591</v>
      </c>
    </row>
    <row r="682" spans="1:65" s="119" customFormat="1" ht="11.4" x14ac:dyDescent="0.2">
      <c r="A682" s="119" t="s">
        <v>202</v>
      </c>
      <c r="B682" s="119">
        <v>55</v>
      </c>
      <c r="C682" s="119">
        <v>5</v>
      </c>
      <c r="D682" s="119">
        <v>49</v>
      </c>
      <c r="E682" s="119">
        <v>0</v>
      </c>
      <c r="F682" s="119">
        <v>0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9.0909999999999993</v>
      </c>
      <c r="P682" s="119">
        <v>89.09</v>
      </c>
      <c r="Q682" s="119">
        <v>0</v>
      </c>
      <c r="R682" s="119">
        <v>0</v>
      </c>
      <c r="S682" s="119">
        <v>1.8180000000000001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298</v>
      </c>
      <c r="AB682" s="119" t="s">
        <v>245</v>
      </c>
      <c r="AC682" s="119" t="s">
        <v>56</v>
      </c>
      <c r="AD682" s="119" t="s">
        <v>56</v>
      </c>
      <c r="AE682" s="119" t="s">
        <v>69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1</v>
      </c>
      <c r="AP682" s="119">
        <v>10</v>
      </c>
      <c r="AQ682" s="119">
        <v>35</v>
      </c>
      <c r="AR682" s="119">
        <v>8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21.4</v>
      </c>
      <c r="BI682" s="119">
        <v>21.1</v>
      </c>
      <c r="BJ682" s="119">
        <v>25.2</v>
      </c>
      <c r="BK682" s="119">
        <v>27.6</v>
      </c>
      <c r="BL682" s="119">
        <v>0</v>
      </c>
      <c r="BM682" s="119" t="s">
        <v>592</v>
      </c>
    </row>
    <row r="683" spans="1:65" s="119" customFormat="1" ht="11.4" x14ac:dyDescent="0.2">
      <c r="A683" s="119" t="s">
        <v>204</v>
      </c>
      <c r="B683" s="119">
        <v>24</v>
      </c>
      <c r="C683" s="119">
        <v>2</v>
      </c>
      <c r="D683" s="119">
        <v>21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8.3330000000000002</v>
      </c>
      <c r="P683" s="119">
        <v>87.5</v>
      </c>
      <c r="Q683" s="119">
        <v>0</v>
      </c>
      <c r="R683" s="119">
        <v>4.1669999999999998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645</v>
      </c>
      <c r="AB683" s="119" t="s">
        <v>130</v>
      </c>
      <c r="AC683" s="119" t="s">
        <v>56</v>
      </c>
      <c r="AD683" s="119" t="s">
        <v>292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1</v>
      </c>
      <c r="AP683" s="119">
        <v>5</v>
      </c>
      <c r="AQ683" s="119">
        <v>11</v>
      </c>
      <c r="AR683" s="119">
        <v>4</v>
      </c>
      <c r="AS683" s="119">
        <v>0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21.1</v>
      </c>
      <c r="BI683" s="119">
        <v>21.7</v>
      </c>
      <c r="BJ683" s="119">
        <v>26.4</v>
      </c>
      <c r="BK683" s="119">
        <v>34.299999999999997</v>
      </c>
      <c r="BL683" s="119">
        <v>0</v>
      </c>
      <c r="BM683" s="119" t="s">
        <v>591</v>
      </c>
    </row>
    <row r="684" spans="1:65" s="119" customFormat="1" ht="11.4" x14ac:dyDescent="0.2">
      <c r="A684" s="119" t="s">
        <v>204</v>
      </c>
      <c r="B684" s="119">
        <v>50</v>
      </c>
      <c r="C684" s="119">
        <v>2</v>
      </c>
      <c r="D684" s="119">
        <v>46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</v>
      </c>
      <c r="P684" s="119">
        <v>92</v>
      </c>
      <c r="Q684" s="119">
        <v>0</v>
      </c>
      <c r="R684" s="119">
        <v>4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111</v>
      </c>
      <c r="AB684" s="119" t="s">
        <v>294</v>
      </c>
      <c r="AC684" s="119" t="s">
        <v>56</v>
      </c>
      <c r="AD684" s="119" t="s">
        <v>118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11</v>
      </c>
      <c r="AQ684" s="119">
        <v>25</v>
      </c>
      <c r="AR684" s="119">
        <v>14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22.9</v>
      </c>
      <c r="BI684" s="119">
        <v>23.4</v>
      </c>
      <c r="BJ684" s="119">
        <v>26</v>
      </c>
      <c r="BK684" s="119">
        <v>28.1</v>
      </c>
      <c r="BL684" s="119">
        <v>0</v>
      </c>
      <c r="BM684" s="119" t="s">
        <v>592</v>
      </c>
    </row>
    <row r="685" spans="1:65" s="119" customFormat="1" ht="11.4" x14ac:dyDescent="0.2">
      <c r="A685" s="119" t="s">
        <v>205</v>
      </c>
      <c r="B685" s="119">
        <v>8</v>
      </c>
      <c r="C685" s="119">
        <v>1</v>
      </c>
      <c r="D685" s="119">
        <v>5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12.5</v>
      </c>
      <c r="P685" s="119">
        <v>62.5</v>
      </c>
      <c r="Q685" s="119">
        <v>0</v>
      </c>
      <c r="R685" s="119">
        <v>25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657</v>
      </c>
      <c r="AB685" s="119" t="s">
        <v>118</v>
      </c>
      <c r="AC685" s="119" t="s">
        <v>56</v>
      </c>
      <c r="AD685" s="119" t="s">
        <v>280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</v>
      </c>
      <c r="AP685" s="119">
        <v>1</v>
      </c>
      <c r="AQ685" s="119">
        <v>3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20.6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591</v>
      </c>
    </row>
    <row r="686" spans="1:65" s="119" customFormat="1" ht="11.4" x14ac:dyDescent="0.2">
      <c r="A686" s="119" t="s">
        <v>205</v>
      </c>
      <c r="B686" s="119">
        <v>24</v>
      </c>
      <c r="C686" s="119">
        <v>2</v>
      </c>
      <c r="D686" s="119">
        <v>21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8.3330000000000002</v>
      </c>
      <c r="P686" s="119">
        <v>87.5</v>
      </c>
      <c r="Q686" s="119">
        <v>0</v>
      </c>
      <c r="R686" s="119">
        <v>4.1669999999999998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220</v>
      </c>
      <c r="AB686" s="119" t="s">
        <v>248</v>
      </c>
      <c r="AC686" s="119" t="s">
        <v>56</v>
      </c>
      <c r="AD686" s="119" t="s">
        <v>163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4</v>
      </c>
      <c r="AQ686" s="119">
        <v>8</v>
      </c>
      <c r="AR686" s="119">
        <v>12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23.9</v>
      </c>
      <c r="BI686" s="119">
        <v>24.8</v>
      </c>
      <c r="BJ686" s="119">
        <v>26.7</v>
      </c>
      <c r="BK686" s="119">
        <v>28.9</v>
      </c>
      <c r="BL686" s="119">
        <v>0</v>
      </c>
      <c r="BM686" s="119" t="s">
        <v>592</v>
      </c>
    </row>
    <row r="687" spans="1:65" s="119" customFormat="1" ht="11.4" x14ac:dyDescent="0.2">
      <c r="A687" s="119" t="s">
        <v>206</v>
      </c>
      <c r="B687" s="119">
        <v>8</v>
      </c>
      <c r="C687" s="119">
        <v>0</v>
      </c>
      <c r="D687" s="119">
        <v>8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220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2</v>
      </c>
      <c r="AQ687" s="119">
        <v>4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21.5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591</v>
      </c>
    </row>
    <row r="688" spans="1:65" s="119" customFormat="1" ht="11.4" x14ac:dyDescent="0.2">
      <c r="A688" s="119" t="s">
        <v>206</v>
      </c>
      <c r="B688" s="119">
        <v>35</v>
      </c>
      <c r="C688" s="119">
        <v>2</v>
      </c>
      <c r="D688" s="119">
        <v>32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5.7140000000000004</v>
      </c>
      <c r="P688" s="119">
        <v>91.43</v>
      </c>
      <c r="Q688" s="119">
        <v>0</v>
      </c>
      <c r="R688" s="119">
        <v>2.8570000000000002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397</v>
      </c>
      <c r="AB688" s="119" t="s">
        <v>294</v>
      </c>
      <c r="AC688" s="119" t="s">
        <v>56</v>
      </c>
      <c r="AD688" s="119" t="s">
        <v>136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0</v>
      </c>
      <c r="AP688" s="119">
        <v>9</v>
      </c>
      <c r="AQ688" s="119">
        <v>19</v>
      </c>
      <c r="AR688" s="119">
        <v>6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22.1</v>
      </c>
      <c r="BI688" s="119">
        <v>23.2</v>
      </c>
      <c r="BJ688" s="119">
        <v>26</v>
      </c>
      <c r="BK688" s="119">
        <v>27.4</v>
      </c>
      <c r="BL688" s="119">
        <v>0</v>
      </c>
      <c r="BM688" s="119" t="s">
        <v>592</v>
      </c>
    </row>
    <row r="689" spans="1:65" s="119" customFormat="1" ht="11.4" x14ac:dyDescent="0.2">
      <c r="A689" s="119" t="s">
        <v>209</v>
      </c>
      <c r="B689" s="119">
        <v>12</v>
      </c>
      <c r="C689" s="119">
        <v>0</v>
      </c>
      <c r="D689" s="119">
        <v>9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75</v>
      </c>
      <c r="Q689" s="119">
        <v>0</v>
      </c>
      <c r="R689" s="119">
        <v>25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57</v>
      </c>
      <c r="AC689" s="119" t="s">
        <v>56</v>
      </c>
      <c r="AD689" s="119" t="s">
        <v>210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1</v>
      </c>
      <c r="AQ689" s="119">
        <v>10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21.9</v>
      </c>
      <c r="BI689" s="119">
        <v>21.6</v>
      </c>
      <c r="BJ689" s="119">
        <v>24.2</v>
      </c>
      <c r="BK689" s="119">
        <v>26.5</v>
      </c>
      <c r="BL689" s="119">
        <v>0</v>
      </c>
      <c r="BM689" s="119" t="s">
        <v>591</v>
      </c>
    </row>
    <row r="690" spans="1:65" s="119" customFormat="1" ht="11.4" x14ac:dyDescent="0.2">
      <c r="A690" s="119" t="s">
        <v>209</v>
      </c>
      <c r="B690" s="119">
        <v>32</v>
      </c>
      <c r="C690" s="119">
        <v>5</v>
      </c>
      <c r="D690" s="119">
        <v>27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15.63</v>
      </c>
      <c r="P690" s="119">
        <v>84.38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244</v>
      </c>
      <c r="AB690" s="119" t="s">
        <v>217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3</v>
      </c>
      <c r="AP690" s="119">
        <v>5</v>
      </c>
      <c r="AQ690" s="119">
        <v>14</v>
      </c>
      <c r="AR690" s="119">
        <v>9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22.2</v>
      </c>
      <c r="BI690" s="119">
        <v>23.5</v>
      </c>
      <c r="BJ690" s="119">
        <v>26.5</v>
      </c>
      <c r="BK690" s="119">
        <v>28.4</v>
      </c>
      <c r="BL690" s="119">
        <v>0</v>
      </c>
      <c r="BM690" s="119" t="s">
        <v>592</v>
      </c>
    </row>
    <row r="691" spans="1:65" s="119" customFormat="1" ht="11.4" x14ac:dyDescent="0.2">
      <c r="A691" s="119" t="s">
        <v>211</v>
      </c>
      <c r="B691" s="119">
        <v>8</v>
      </c>
      <c r="C691" s="119">
        <v>1</v>
      </c>
      <c r="D691" s="119">
        <v>6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12.5</v>
      </c>
      <c r="P691" s="119">
        <v>75</v>
      </c>
      <c r="Q691" s="119">
        <v>0</v>
      </c>
      <c r="R691" s="119">
        <v>12.5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141</v>
      </c>
      <c r="AB691" s="119" t="s">
        <v>144</v>
      </c>
      <c r="AC691" s="119" t="s">
        <v>56</v>
      </c>
      <c r="AD691" s="119" t="s">
        <v>176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5</v>
      </c>
      <c r="AQ691" s="119">
        <v>1</v>
      </c>
      <c r="AR691" s="119">
        <v>2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591</v>
      </c>
    </row>
    <row r="692" spans="1:65" s="119" customFormat="1" ht="11.4" x14ac:dyDescent="0.2">
      <c r="A692" s="119" t="s">
        <v>211</v>
      </c>
      <c r="B692" s="119">
        <v>19</v>
      </c>
      <c r="C692" s="119">
        <v>1</v>
      </c>
      <c r="D692" s="119">
        <v>18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5.2629999999999999</v>
      </c>
      <c r="P692" s="119">
        <v>94.74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100</v>
      </c>
      <c r="AB692" s="119" t="s">
        <v>217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3</v>
      </c>
      <c r="AQ692" s="119">
        <v>11</v>
      </c>
      <c r="AR692" s="119">
        <v>3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</v>
      </c>
      <c r="BI692" s="119">
        <v>22.8</v>
      </c>
      <c r="BJ692" s="119">
        <v>28.4</v>
      </c>
      <c r="BK692" s="119">
        <v>33.700000000000003</v>
      </c>
      <c r="BL692" s="119">
        <v>0</v>
      </c>
      <c r="BM692" s="119" t="s">
        <v>592</v>
      </c>
    </row>
    <row r="693" spans="1:65" s="119" customFormat="1" ht="11.4" x14ac:dyDescent="0.2">
      <c r="A693" s="119" t="s">
        <v>213</v>
      </c>
      <c r="B693" s="119">
        <v>8</v>
      </c>
      <c r="C693" s="119">
        <v>0</v>
      </c>
      <c r="D693" s="119">
        <v>8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256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5</v>
      </c>
      <c r="AR693" s="119">
        <v>0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22.2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591</v>
      </c>
    </row>
    <row r="694" spans="1:65" s="119" customFormat="1" ht="11.4" x14ac:dyDescent="0.2">
      <c r="A694" s="119" t="s">
        <v>213</v>
      </c>
      <c r="B694" s="119">
        <v>17</v>
      </c>
      <c r="C694" s="119">
        <v>2</v>
      </c>
      <c r="D694" s="119">
        <v>11</v>
      </c>
      <c r="E694" s="119">
        <v>2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11.76</v>
      </c>
      <c r="P694" s="119">
        <v>64.709999999999994</v>
      </c>
      <c r="Q694" s="119">
        <v>11.76</v>
      </c>
      <c r="R694" s="119">
        <v>11.76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240</v>
      </c>
      <c r="AB694" s="119" t="s">
        <v>72</v>
      </c>
      <c r="AC694" s="119" t="s">
        <v>59</v>
      </c>
      <c r="AD694" s="119" t="s">
        <v>210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3</v>
      </c>
      <c r="AQ694" s="119">
        <v>8</v>
      </c>
      <c r="AR694" s="119">
        <v>4</v>
      </c>
      <c r="AS694" s="119">
        <v>1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23.5</v>
      </c>
      <c r="BI694" s="119">
        <v>21.5</v>
      </c>
      <c r="BJ694" s="119">
        <v>29.7</v>
      </c>
      <c r="BK694" s="119">
        <v>37</v>
      </c>
      <c r="BL694" s="119">
        <v>0</v>
      </c>
      <c r="BM694" s="119" t="s">
        <v>592</v>
      </c>
    </row>
    <row r="695" spans="1:65" s="119" customFormat="1" ht="11.4" x14ac:dyDescent="0.2">
      <c r="A695" s="119" t="s">
        <v>215</v>
      </c>
      <c r="B695" s="119">
        <v>9</v>
      </c>
      <c r="C695" s="119">
        <v>0</v>
      </c>
      <c r="D695" s="119">
        <v>8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88.89</v>
      </c>
      <c r="Q695" s="119">
        <v>0</v>
      </c>
      <c r="R695" s="119">
        <v>11.11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294</v>
      </c>
      <c r="AC695" s="119" t="s">
        <v>56</v>
      </c>
      <c r="AD695" s="119" t="s">
        <v>108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6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22.6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591</v>
      </c>
    </row>
    <row r="696" spans="1:65" s="119" customFormat="1" ht="11.4" x14ac:dyDescent="0.2">
      <c r="A696" s="119" t="s">
        <v>215</v>
      </c>
      <c r="B696" s="119">
        <v>11</v>
      </c>
      <c r="C696" s="119">
        <v>0</v>
      </c>
      <c r="D696" s="119">
        <v>10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90.91</v>
      </c>
      <c r="Q696" s="119">
        <v>0</v>
      </c>
      <c r="R696" s="119">
        <v>9.0909999999999993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200</v>
      </c>
      <c r="AC696" s="119" t="s">
        <v>56</v>
      </c>
      <c r="AD696" s="119" t="s">
        <v>232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5</v>
      </c>
      <c r="AR696" s="119">
        <v>6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24.8</v>
      </c>
      <c r="BI696" s="119">
        <v>25.4</v>
      </c>
      <c r="BJ696" s="119">
        <v>27.8</v>
      </c>
      <c r="BK696" s="119">
        <v>29.2</v>
      </c>
      <c r="BL696" s="119">
        <v>0</v>
      </c>
      <c r="BM696" s="119" t="s">
        <v>592</v>
      </c>
    </row>
    <row r="697" spans="1:65" s="119" customFormat="1" ht="11.4" x14ac:dyDescent="0.2">
      <c r="A697" s="119" t="s">
        <v>216</v>
      </c>
      <c r="B697" s="119">
        <v>5</v>
      </c>
      <c r="C697" s="119">
        <v>0</v>
      </c>
      <c r="D697" s="119">
        <v>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302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0</v>
      </c>
      <c r="AP697" s="119">
        <v>0</v>
      </c>
      <c r="AQ697" s="119">
        <v>3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20.9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591</v>
      </c>
    </row>
    <row r="698" spans="1:65" s="119" customFormat="1" ht="11.4" x14ac:dyDescent="0.2">
      <c r="A698" s="119" t="s">
        <v>216</v>
      </c>
      <c r="B698" s="119">
        <v>12</v>
      </c>
      <c r="C698" s="119">
        <v>1</v>
      </c>
      <c r="D698" s="119">
        <v>11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8.3330000000000002</v>
      </c>
      <c r="P698" s="119">
        <v>91.67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309</v>
      </c>
      <c r="AB698" s="119" t="s">
        <v>124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10</v>
      </c>
      <c r="AR698" s="119">
        <v>0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22.7</v>
      </c>
      <c r="BI698" s="119">
        <v>22.1</v>
      </c>
      <c r="BJ698" s="119">
        <v>24.5</v>
      </c>
      <c r="BK698" s="119">
        <v>30.9</v>
      </c>
      <c r="BL698" s="119">
        <v>0</v>
      </c>
      <c r="BM698" s="119" t="s">
        <v>592</v>
      </c>
    </row>
    <row r="699" spans="1:65" s="119" customFormat="1" ht="11.4" x14ac:dyDescent="0.2">
      <c r="A699" s="119" t="s">
        <v>218</v>
      </c>
      <c r="B699" s="119">
        <v>3</v>
      </c>
      <c r="C699" s="119">
        <v>1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33.33</v>
      </c>
      <c r="P699" s="119">
        <v>66.67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85</v>
      </c>
      <c r="AB699" s="119" t="s">
        <v>63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1</v>
      </c>
      <c r="AR699" s="119">
        <v>2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591</v>
      </c>
    </row>
    <row r="700" spans="1:65" s="119" customFormat="1" ht="11.4" x14ac:dyDescent="0.2">
      <c r="A700" s="119" t="s">
        <v>218</v>
      </c>
      <c r="B700" s="119">
        <v>13</v>
      </c>
      <c r="C700" s="119">
        <v>0</v>
      </c>
      <c r="D700" s="119">
        <v>13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132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7</v>
      </c>
      <c r="AR700" s="119">
        <v>3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23.5</v>
      </c>
      <c r="BI700" s="119">
        <v>23</v>
      </c>
      <c r="BJ700" s="119">
        <v>26.3</v>
      </c>
      <c r="BK700" s="119">
        <v>33.1</v>
      </c>
      <c r="BL700" s="119">
        <v>0</v>
      </c>
      <c r="BM700" s="119" t="s">
        <v>592</v>
      </c>
    </row>
    <row r="701" spans="1:65" s="119" customFormat="1" ht="11.4" x14ac:dyDescent="0.2">
      <c r="A701" s="119" t="s">
        <v>221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591</v>
      </c>
    </row>
    <row r="702" spans="1:65" s="119" customFormat="1" ht="11.4" x14ac:dyDescent="0.2">
      <c r="A702" s="119" t="s">
        <v>221</v>
      </c>
      <c r="B702" s="119">
        <v>5</v>
      </c>
      <c r="C702" s="119">
        <v>2</v>
      </c>
      <c r="D702" s="119">
        <v>3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40</v>
      </c>
      <c r="P702" s="119">
        <v>60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81</v>
      </c>
      <c r="AB702" s="119" t="s">
        <v>150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2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25.8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592</v>
      </c>
    </row>
    <row r="703" spans="1:65" s="119" customFormat="1" ht="11.4" x14ac:dyDescent="0.2">
      <c r="A703" s="119" t="s">
        <v>222</v>
      </c>
      <c r="B703" s="119">
        <v>0</v>
      </c>
      <c r="C703" s="119">
        <v>0</v>
      </c>
      <c r="D703" s="119">
        <v>0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 t="s">
        <v>55</v>
      </c>
      <c r="P703" s="119" t="s">
        <v>55</v>
      </c>
      <c r="Q703" s="119" t="s">
        <v>55</v>
      </c>
      <c r="R703" s="119" t="s">
        <v>55</v>
      </c>
      <c r="S703" s="119" t="s">
        <v>55</v>
      </c>
      <c r="T703" s="119" t="s">
        <v>55</v>
      </c>
      <c r="U703" s="119" t="s">
        <v>55</v>
      </c>
      <c r="V703" s="119" t="s">
        <v>55</v>
      </c>
      <c r="W703" s="119" t="s">
        <v>55</v>
      </c>
      <c r="X703" s="119" t="s">
        <v>55</v>
      </c>
      <c r="Y703" s="119" t="s">
        <v>55</v>
      </c>
      <c r="Z703" s="119" t="s">
        <v>55</v>
      </c>
      <c r="AA703" s="119" t="s">
        <v>56</v>
      </c>
      <c r="AB703" s="119" t="s">
        <v>56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 t="s">
        <v>55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591</v>
      </c>
    </row>
    <row r="704" spans="1:65" s="119" customFormat="1" ht="11.4" x14ac:dyDescent="0.2">
      <c r="A704" s="119" t="s">
        <v>222</v>
      </c>
      <c r="B704" s="119">
        <v>3</v>
      </c>
      <c r="C704" s="119">
        <v>0</v>
      </c>
      <c r="D704" s="119">
        <v>2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66.67</v>
      </c>
      <c r="Q704" s="119">
        <v>0</v>
      </c>
      <c r="R704" s="119">
        <v>33.33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163</v>
      </c>
      <c r="AC704" s="119" t="s">
        <v>56</v>
      </c>
      <c r="AD704" s="119" t="s">
        <v>144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26.4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592</v>
      </c>
    </row>
    <row r="705" spans="1:65" s="119" customFormat="1" ht="11.4" x14ac:dyDescent="0.2">
      <c r="A705" s="119" t="s">
        <v>224</v>
      </c>
      <c r="B705" s="119">
        <v>4</v>
      </c>
      <c r="C705" s="119">
        <v>0</v>
      </c>
      <c r="D705" s="119">
        <v>3</v>
      </c>
      <c r="E705" s="119">
        <v>1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75</v>
      </c>
      <c r="Q705" s="119">
        <v>25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310</v>
      </c>
      <c r="AC705" s="119" t="s">
        <v>328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1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20.399999999999999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591</v>
      </c>
    </row>
    <row r="706" spans="1:65" s="119" customFormat="1" ht="11.4" x14ac:dyDescent="0.2">
      <c r="A706" s="119" t="s">
        <v>224</v>
      </c>
      <c r="B706" s="119">
        <v>6</v>
      </c>
      <c r="C706" s="119">
        <v>0</v>
      </c>
      <c r="D706" s="119">
        <v>6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85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2</v>
      </c>
      <c r="AR706" s="119">
        <v>3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592</v>
      </c>
    </row>
    <row r="707" spans="1:65" s="119" customFormat="1" ht="11.4" x14ac:dyDescent="0.2">
      <c r="A707" s="119" t="s">
        <v>225</v>
      </c>
      <c r="B707" s="119">
        <v>2</v>
      </c>
      <c r="C707" s="119">
        <v>1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50</v>
      </c>
      <c r="P707" s="119">
        <v>50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651</v>
      </c>
      <c r="AB707" s="119" t="s">
        <v>257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0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11.7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591</v>
      </c>
    </row>
    <row r="708" spans="1:65" s="119" customFormat="1" ht="11.4" x14ac:dyDescent="0.2">
      <c r="A708" s="119" t="s">
        <v>225</v>
      </c>
      <c r="B708" s="119">
        <v>7</v>
      </c>
      <c r="C708" s="119">
        <v>1</v>
      </c>
      <c r="D708" s="119">
        <v>5</v>
      </c>
      <c r="E708" s="119">
        <v>1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14.29</v>
      </c>
      <c r="P708" s="119">
        <v>71.430000000000007</v>
      </c>
      <c r="Q708" s="119">
        <v>14.29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172</v>
      </c>
      <c r="AB708" s="119" t="s">
        <v>125</v>
      </c>
      <c r="AC708" s="119" t="s">
        <v>279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3</v>
      </c>
      <c r="AR708" s="119">
        <v>4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26.3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592</v>
      </c>
    </row>
    <row r="709" spans="1:65" s="119" customFormat="1" ht="11.4" x14ac:dyDescent="0.2">
      <c r="A709" s="119" t="s">
        <v>226</v>
      </c>
      <c r="B709" s="119">
        <v>3</v>
      </c>
      <c r="C709" s="119">
        <v>0</v>
      </c>
      <c r="D709" s="119">
        <v>3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289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2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20.6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591</v>
      </c>
    </row>
    <row r="710" spans="1:65" s="119" customFormat="1" ht="11.4" x14ac:dyDescent="0.2">
      <c r="A710" s="119" t="s">
        <v>226</v>
      </c>
      <c r="B710" s="119">
        <v>5</v>
      </c>
      <c r="C710" s="119">
        <v>0</v>
      </c>
      <c r="D710" s="119">
        <v>5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242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3</v>
      </c>
      <c r="AR710" s="119">
        <v>1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24.2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592</v>
      </c>
    </row>
    <row r="711" spans="1:65" s="119" customFormat="1" ht="11.4" x14ac:dyDescent="0.2">
      <c r="A711" s="119" t="s">
        <v>227</v>
      </c>
      <c r="B711" s="119">
        <v>4</v>
      </c>
      <c r="C711" s="119">
        <v>0</v>
      </c>
      <c r="D711" s="119">
        <v>4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294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2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591</v>
      </c>
    </row>
    <row r="712" spans="1:65" s="119" customFormat="1" ht="11.4" x14ac:dyDescent="0.2">
      <c r="A712" s="119" t="s">
        <v>227</v>
      </c>
      <c r="B712" s="119">
        <v>4</v>
      </c>
      <c r="C712" s="119">
        <v>0</v>
      </c>
      <c r="D712" s="119">
        <v>4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296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</v>
      </c>
      <c r="AR712" s="119">
        <v>2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24.3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592</v>
      </c>
    </row>
    <row r="713" spans="1:65" s="119" customFormat="1" ht="11.4" x14ac:dyDescent="0.2">
      <c r="A713" s="119" t="s">
        <v>228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72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23.7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591</v>
      </c>
    </row>
    <row r="714" spans="1:65" s="119" customFormat="1" ht="11.4" x14ac:dyDescent="0.2">
      <c r="A714" s="119" t="s">
        <v>228</v>
      </c>
      <c r="B714" s="119">
        <v>10</v>
      </c>
      <c r="C714" s="119">
        <v>0</v>
      </c>
      <c r="D714" s="119">
        <v>10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171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5</v>
      </c>
      <c r="AR714" s="119">
        <v>4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25.1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592</v>
      </c>
    </row>
    <row r="715" spans="1:65" s="119" customFormat="1" ht="11.4" x14ac:dyDescent="0.2">
      <c r="A715" s="119" t="s">
        <v>229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591</v>
      </c>
    </row>
    <row r="716" spans="1:65" s="119" customFormat="1" ht="11.4" x14ac:dyDescent="0.2">
      <c r="A716" s="119" t="s">
        <v>229</v>
      </c>
      <c r="B716" s="119">
        <v>6</v>
      </c>
      <c r="C716" s="119">
        <v>0</v>
      </c>
      <c r="D716" s="119">
        <v>6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147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5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23.6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592</v>
      </c>
    </row>
    <row r="717" spans="1:65" s="119" customFormat="1" ht="11.4" x14ac:dyDescent="0.2">
      <c r="A717" s="119" t="s">
        <v>230</v>
      </c>
      <c r="B717" s="119">
        <v>2</v>
      </c>
      <c r="C717" s="119">
        <v>0</v>
      </c>
      <c r="D717" s="119">
        <v>2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109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1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28.1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591</v>
      </c>
    </row>
    <row r="718" spans="1:65" s="119" customFormat="1" ht="11.4" x14ac:dyDescent="0.2">
      <c r="A718" s="119" t="s">
        <v>230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271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20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592</v>
      </c>
    </row>
    <row r="719" spans="1:65" s="119" customFormat="1" ht="11.4" x14ac:dyDescent="0.2">
      <c r="A719" s="119" t="s">
        <v>231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210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23.4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591</v>
      </c>
    </row>
    <row r="720" spans="1:65" s="119" customFormat="1" ht="11.4" x14ac:dyDescent="0.2">
      <c r="A720" s="119" t="s">
        <v>231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592</v>
      </c>
    </row>
    <row r="721" spans="1:65" s="119" customFormat="1" ht="11.4" x14ac:dyDescent="0.2">
      <c r="A721" s="119" t="s">
        <v>234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253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591</v>
      </c>
    </row>
    <row r="722" spans="1:65" s="119" customFormat="1" ht="11.4" x14ac:dyDescent="0.2">
      <c r="A722" s="119" t="s">
        <v>234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627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33.5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592</v>
      </c>
    </row>
    <row r="723" spans="1:65" s="119" customFormat="1" ht="11.4" x14ac:dyDescent="0.2">
      <c r="A723" s="119" t="s">
        <v>236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591</v>
      </c>
    </row>
    <row r="724" spans="1:65" s="119" customFormat="1" ht="11.4" x14ac:dyDescent="0.2">
      <c r="A724" s="119" t="s">
        <v>236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195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25.4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592</v>
      </c>
    </row>
    <row r="725" spans="1:65" s="119" customFormat="1" ht="11.4" x14ac:dyDescent="0.2">
      <c r="A725" s="119" t="s">
        <v>238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591</v>
      </c>
    </row>
    <row r="726" spans="1:65" s="119" customFormat="1" ht="11.4" x14ac:dyDescent="0.2">
      <c r="A726" s="119" t="s">
        <v>238</v>
      </c>
      <c r="B726" s="119">
        <v>1</v>
      </c>
      <c r="C726" s="119">
        <v>1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100</v>
      </c>
      <c r="P726" s="119">
        <v>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144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20.7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592</v>
      </c>
    </row>
    <row r="727" spans="1:65" s="119" customFormat="1" ht="11.4" x14ac:dyDescent="0.2">
      <c r="A727" s="119" t="s">
        <v>239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591</v>
      </c>
    </row>
    <row r="728" spans="1:65" s="119" customFormat="1" ht="11.4" x14ac:dyDescent="0.2">
      <c r="A728" s="119" t="s">
        <v>239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592</v>
      </c>
    </row>
    <row r="729" spans="1:65" s="120" customFormat="1" ht="12" x14ac:dyDescent="0.25">
      <c r="A729" s="120" t="s">
        <v>241</v>
      </c>
      <c r="B729" s="120">
        <v>1410</v>
      </c>
      <c r="C729" s="120">
        <v>63</v>
      </c>
      <c r="D729" s="120">
        <v>1240</v>
      </c>
      <c r="E729" s="120">
        <v>6</v>
      </c>
      <c r="F729" s="120">
        <v>87</v>
      </c>
      <c r="G729" s="120">
        <v>12</v>
      </c>
      <c r="H729" s="120">
        <v>2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4.468</v>
      </c>
      <c r="P729" s="120">
        <v>87.94</v>
      </c>
      <c r="Q729" s="120">
        <v>0.42599999999999999</v>
      </c>
      <c r="R729" s="120">
        <v>6.17</v>
      </c>
      <c r="S729" s="120">
        <v>0.85099999999999998</v>
      </c>
      <c r="T729" s="120">
        <v>0.14199999999999999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401</v>
      </c>
      <c r="AB729" s="120" t="s">
        <v>299</v>
      </c>
      <c r="AC729" s="120" t="s">
        <v>270</v>
      </c>
      <c r="AD729" s="120" t="s">
        <v>300</v>
      </c>
      <c r="AE729" s="120" t="s">
        <v>281</v>
      </c>
      <c r="AF729" s="120" t="s">
        <v>661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12</v>
      </c>
      <c r="AN729" s="120">
        <v>106</v>
      </c>
      <c r="AO729" s="120">
        <v>120</v>
      </c>
      <c r="AP729" s="120">
        <v>479</v>
      </c>
      <c r="AQ729" s="120">
        <v>569</v>
      </c>
      <c r="AR729" s="120">
        <v>116</v>
      </c>
      <c r="AS729" s="120">
        <v>7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19.2</v>
      </c>
      <c r="BI729" s="120">
        <v>20</v>
      </c>
      <c r="BJ729" s="120">
        <v>23.7</v>
      </c>
      <c r="BK729" s="120">
        <v>26.4</v>
      </c>
      <c r="BL729" s="120">
        <v>0</v>
      </c>
      <c r="BM729" s="120" t="s">
        <v>591</v>
      </c>
    </row>
    <row r="730" spans="1:65" s="120" customFormat="1" ht="12" x14ac:dyDescent="0.25">
      <c r="A730" s="120" t="s">
        <v>241</v>
      </c>
      <c r="B730" s="120">
        <v>1554</v>
      </c>
      <c r="C730" s="120">
        <v>92</v>
      </c>
      <c r="D730" s="120">
        <v>1355</v>
      </c>
      <c r="E730" s="120">
        <v>6</v>
      </c>
      <c r="F730" s="120">
        <v>86</v>
      </c>
      <c r="G730" s="120">
        <v>10</v>
      </c>
      <c r="H730" s="120">
        <v>4</v>
      </c>
      <c r="I730" s="120">
        <v>0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5.92</v>
      </c>
      <c r="P730" s="120">
        <v>87.19</v>
      </c>
      <c r="Q730" s="120">
        <v>0.38600000000000001</v>
      </c>
      <c r="R730" s="120">
        <v>5.5339999999999998</v>
      </c>
      <c r="S730" s="120">
        <v>0.64400000000000002</v>
      </c>
      <c r="T730" s="120">
        <v>0.25700000000000001</v>
      </c>
      <c r="U730" s="120">
        <v>0</v>
      </c>
      <c r="V730" s="120">
        <v>6.4000000000000001E-2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282</v>
      </c>
      <c r="AB730" s="120" t="s">
        <v>69</v>
      </c>
      <c r="AC730" s="120" t="s">
        <v>305</v>
      </c>
      <c r="AD730" s="120" t="s">
        <v>256</v>
      </c>
      <c r="AE730" s="120" t="s">
        <v>295</v>
      </c>
      <c r="AF730" s="120" t="s">
        <v>220</v>
      </c>
      <c r="AG730" s="120" t="s">
        <v>56</v>
      </c>
      <c r="AH730" s="120" t="s">
        <v>286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2</v>
      </c>
      <c r="AN730" s="120">
        <v>15</v>
      </c>
      <c r="AO730" s="120">
        <v>45</v>
      </c>
      <c r="AP730" s="120">
        <v>335</v>
      </c>
      <c r="AQ730" s="120">
        <v>814</v>
      </c>
      <c r="AR730" s="120">
        <v>324</v>
      </c>
      <c r="AS730" s="120">
        <v>19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22.1</v>
      </c>
      <c r="BI730" s="120">
        <v>22.4</v>
      </c>
      <c r="BJ730" s="120">
        <v>25.8</v>
      </c>
      <c r="BK730" s="120">
        <v>28.1</v>
      </c>
      <c r="BL730" s="120">
        <v>0</v>
      </c>
      <c r="BM730" s="120" t="s">
        <v>592</v>
      </c>
    </row>
    <row r="731" spans="1:65" s="120" customFormat="1" ht="12" x14ac:dyDescent="0.25">
      <c r="A731" s="120" t="s">
        <v>246</v>
      </c>
      <c r="B731" s="120">
        <v>1494</v>
      </c>
      <c r="C731" s="120">
        <v>67</v>
      </c>
      <c r="D731" s="120">
        <v>1313</v>
      </c>
      <c r="E731" s="120">
        <v>7</v>
      </c>
      <c r="F731" s="120">
        <v>93</v>
      </c>
      <c r="G731" s="120">
        <v>12</v>
      </c>
      <c r="H731" s="120">
        <v>2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4.4850000000000003</v>
      </c>
      <c r="P731" s="120">
        <v>87.88</v>
      </c>
      <c r="Q731" s="120">
        <v>0.46899999999999997</v>
      </c>
      <c r="R731" s="120">
        <v>6.2249999999999996</v>
      </c>
      <c r="S731" s="120">
        <v>0.80300000000000005</v>
      </c>
      <c r="T731" s="120">
        <v>0.13400000000000001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597</v>
      </c>
      <c r="AB731" s="120" t="s">
        <v>271</v>
      </c>
      <c r="AC731" s="120" t="s">
        <v>270</v>
      </c>
      <c r="AD731" s="120" t="s">
        <v>261</v>
      </c>
      <c r="AE731" s="120" t="s">
        <v>281</v>
      </c>
      <c r="AF731" s="120" t="s">
        <v>661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12</v>
      </c>
      <c r="AN731" s="120">
        <v>109</v>
      </c>
      <c r="AO731" s="120">
        <v>120</v>
      </c>
      <c r="AP731" s="120">
        <v>497</v>
      </c>
      <c r="AQ731" s="120">
        <v>616</v>
      </c>
      <c r="AR731" s="120">
        <v>130</v>
      </c>
      <c r="AS731" s="120">
        <v>9</v>
      </c>
      <c r="AT731" s="120">
        <v>1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19.3</v>
      </c>
      <c r="BI731" s="120">
        <v>20</v>
      </c>
      <c r="BJ731" s="120">
        <v>23.9</v>
      </c>
      <c r="BK731" s="120">
        <v>26.5</v>
      </c>
      <c r="BL731" s="120">
        <v>0</v>
      </c>
      <c r="BM731" s="120" t="s">
        <v>591</v>
      </c>
    </row>
    <row r="732" spans="1:65" s="120" customFormat="1" ht="12" x14ac:dyDescent="0.25">
      <c r="A732" s="120" t="s">
        <v>246</v>
      </c>
      <c r="B732" s="120">
        <v>1690</v>
      </c>
      <c r="C732" s="120">
        <v>104</v>
      </c>
      <c r="D732" s="120">
        <v>1472</v>
      </c>
      <c r="E732" s="120">
        <v>9</v>
      </c>
      <c r="F732" s="120">
        <v>90</v>
      </c>
      <c r="G732" s="120">
        <v>10</v>
      </c>
      <c r="H732" s="120">
        <v>4</v>
      </c>
      <c r="I732" s="120">
        <v>0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6.1539999999999999</v>
      </c>
      <c r="P732" s="120">
        <v>87.1</v>
      </c>
      <c r="Q732" s="120">
        <v>0.53300000000000003</v>
      </c>
      <c r="R732" s="120">
        <v>5.3250000000000002</v>
      </c>
      <c r="S732" s="120">
        <v>0.59199999999999997</v>
      </c>
      <c r="T732" s="120">
        <v>0.23699999999999999</v>
      </c>
      <c r="U732" s="120">
        <v>0</v>
      </c>
      <c r="V732" s="120">
        <v>5.8999999999999997E-2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302</v>
      </c>
      <c r="AB732" s="120" t="s">
        <v>232</v>
      </c>
      <c r="AC732" s="120" t="s">
        <v>292</v>
      </c>
      <c r="AD732" s="120" t="s">
        <v>256</v>
      </c>
      <c r="AE732" s="120" t="s">
        <v>295</v>
      </c>
      <c r="AF732" s="120" t="s">
        <v>220</v>
      </c>
      <c r="AG732" s="120" t="s">
        <v>56</v>
      </c>
      <c r="AH732" s="120" t="s">
        <v>286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2</v>
      </c>
      <c r="AN732" s="120">
        <v>15</v>
      </c>
      <c r="AO732" s="120">
        <v>49</v>
      </c>
      <c r="AP732" s="120">
        <v>350</v>
      </c>
      <c r="AQ732" s="120">
        <v>883</v>
      </c>
      <c r="AR732" s="120">
        <v>364</v>
      </c>
      <c r="AS732" s="120">
        <v>26</v>
      </c>
      <c r="AT732" s="120">
        <v>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22.3</v>
      </c>
      <c r="BI732" s="120">
        <v>22.5</v>
      </c>
      <c r="BJ732" s="120">
        <v>25.9</v>
      </c>
      <c r="BK732" s="120">
        <v>28.4</v>
      </c>
      <c r="BL732" s="120">
        <v>0</v>
      </c>
      <c r="BM732" s="120" t="s">
        <v>592</v>
      </c>
    </row>
    <row r="733" spans="1:65" s="120" customFormat="1" ht="12" x14ac:dyDescent="0.25">
      <c r="A733" s="120" t="s">
        <v>249</v>
      </c>
      <c r="B733" s="120">
        <v>1499</v>
      </c>
      <c r="C733" s="120">
        <v>67</v>
      </c>
      <c r="D733" s="120">
        <v>1318</v>
      </c>
      <c r="E733" s="120">
        <v>7</v>
      </c>
      <c r="F733" s="120">
        <v>93</v>
      </c>
      <c r="G733" s="120">
        <v>12</v>
      </c>
      <c r="H733" s="120">
        <v>2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4.47</v>
      </c>
      <c r="P733" s="120">
        <v>87.93</v>
      </c>
      <c r="Q733" s="120">
        <v>0.46700000000000003</v>
      </c>
      <c r="R733" s="120">
        <v>6.2039999999999997</v>
      </c>
      <c r="S733" s="120">
        <v>0.80100000000000005</v>
      </c>
      <c r="T733" s="120">
        <v>0.13300000000000001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597</v>
      </c>
      <c r="AB733" s="120" t="s">
        <v>271</v>
      </c>
      <c r="AC733" s="120" t="s">
        <v>270</v>
      </c>
      <c r="AD733" s="120" t="s">
        <v>261</v>
      </c>
      <c r="AE733" s="120" t="s">
        <v>281</v>
      </c>
      <c r="AF733" s="120" t="s">
        <v>661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12</v>
      </c>
      <c r="AN733" s="120">
        <v>109</v>
      </c>
      <c r="AO733" s="120">
        <v>120</v>
      </c>
      <c r="AP733" s="120">
        <v>497</v>
      </c>
      <c r="AQ733" s="120">
        <v>619</v>
      </c>
      <c r="AR733" s="120">
        <v>131</v>
      </c>
      <c r="AS733" s="120">
        <v>10</v>
      </c>
      <c r="AT733" s="120">
        <v>1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19.3</v>
      </c>
      <c r="BI733" s="120">
        <v>20.100000000000001</v>
      </c>
      <c r="BJ733" s="120">
        <v>23.9</v>
      </c>
      <c r="BK733" s="120">
        <v>26.5</v>
      </c>
      <c r="BL733" s="120">
        <v>0</v>
      </c>
      <c r="BM733" s="120" t="s">
        <v>591</v>
      </c>
    </row>
    <row r="734" spans="1:65" s="120" customFormat="1" ht="12" x14ac:dyDescent="0.25">
      <c r="A734" s="120" t="s">
        <v>249</v>
      </c>
      <c r="B734" s="120">
        <v>1711</v>
      </c>
      <c r="C734" s="120">
        <v>105</v>
      </c>
      <c r="D734" s="120">
        <v>1492</v>
      </c>
      <c r="E734" s="120">
        <v>9</v>
      </c>
      <c r="F734" s="120">
        <v>90</v>
      </c>
      <c r="G734" s="120">
        <v>10</v>
      </c>
      <c r="H734" s="120">
        <v>4</v>
      </c>
      <c r="I734" s="120">
        <v>0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6.1369999999999996</v>
      </c>
      <c r="P734" s="120">
        <v>87.2</v>
      </c>
      <c r="Q734" s="120">
        <v>0.52600000000000002</v>
      </c>
      <c r="R734" s="120">
        <v>5.26</v>
      </c>
      <c r="S734" s="120">
        <v>0.58399999999999996</v>
      </c>
      <c r="T734" s="120">
        <v>0.23400000000000001</v>
      </c>
      <c r="U734" s="120">
        <v>0</v>
      </c>
      <c r="V734" s="120">
        <v>5.8000000000000003E-2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302</v>
      </c>
      <c r="AB734" s="120" t="s">
        <v>232</v>
      </c>
      <c r="AC734" s="120" t="s">
        <v>292</v>
      </c>
      <c r="AD734" s="120" t="s">
        <v>256</v>
      </c>
      <c r="AE734" s="120" t="s">
        <v>295</v>
      </c>
      <c r="AF734" s="120" t="s">
        <v>220</v>
      </c>
      <c r="AG734" s="120" t="s">
        <v>56</v>
      </c>
      <c r="AH734" s="120" t="s">
        <v>286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2</v>
      </c>
      <c r="AN734" s="120">
        <v>15</v>
      </c>
      <c r="AO734" s="120">
        <v>49</v>
      </c>
      <c r="AP734" s="120">
        <v>351</v>
      </c>
      <c r="AQ734" s="120">
        <v>896</v>
      </c>
      <c r="AR734" s="120">
        <v>370</v>
      </c>
      <c r="AS734" s="120">
        <v>27</v>
      </c>
      <c r="AT734" s="120">
        <v>1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22.3</v>
      </c>
      <c r="BI734" s="120">
        <v>22.5</v>
      </c>
      <c r="BJ734" s="120">
        <v>26</v>
      </c>
      <c r="BK734" s="120">
        <v>28.4</v>
      </c>
      <c r="BL734" s="120">
        <v>0</v>
      </c>
      <c r="BM734" s="120" t="s">
        <v>592</v>
      </c>
    </row>
    <row r="735" spans="1:65" s="120" customFormat="1" ht="12" x14ac:dyDescent="0.25">
      <c r="A735" s="120" t="s">
        <v>251</v>
      </c>
      <c r="B735" s="120">
        <v>1514</v>
      </c>
      <c r="C735" s="120">
        <v>69</v>
      </c>
      <c r="D735" s="120">
        <v>1330</v>
      </c>
      <c r="E735" s="120">
        <v>7</v>
      </c>
      <c r="F735" s="120">
        <v>94</v>
      </c>
      <c r="G735" s="120">
        <v>12</v>
      </c>
      <c r="H735" s="120">
        <v>2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4.5570000000000004</v>
      </c>
      <c r="P735" s="120">
        <v>87.85</v>
      </c>
      <c r="Q735" s="120">
        <v>0.46200000000000002</v>
      </c>
      <c r="R735" s="120">
        <v>6.2089999999999996</v>
      </c>
      <c r="S735" s="120">
        <v>0.79300000000000004</v>
      </c>
      <c r="T735" s="120">
        <v>0.13200000000000001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604</v>
      </c>
      <c r="AB735" s="120" t="s">
        <v>271</v>
      </c>
      <c r="AC735" s="120" t="s">
        <v>270</v>
      </c>
      <c r="AD735" s="120" t="s">
        <v>304</v>
      </c>
      <c r="AE735" s="120" t="s">
        <v>281</v>
      </c>
      <c r="AF735" s="120" t="s">
        <v>661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12</v>
      </c>
      <c r="AN735" s="120">
        <v>109</v>
      </c>
      <c r="AO735" s="120">
        <v>121</v>
      </c>
      <c r="AP735" s="120">
        <v>498</v>
      </c>
      <c r="AQ735" s="120">
        <v>627</v>
      </c>
      <c r="AR735" s="120">
        <v>136</v>
      </c>
      <c r="AS735" s="120">
        <v>10</v>
      </c>
      <c r="AT735" s="120">
        <v>1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19.399999999999999</v>
      </c>
      <c r="BI735" s="120">
        <v>20.100000000000001</v>
      </c>
      <c r="BJ735" s="120">
        <v>24</v>
      </c>
      <c r="BK735" s="120">
        <v>26.5</v>
      </c>
      <c r="BL735" s="120">
        <v>0</v>
      </c>
      <c r="BM735" s="120" t="s">
        <v>591</v>
      </c>
    </row>
    <row r="736" spans="1:65" s="120" customFormat="1" ht="12" x14ac:dyDescent="0.25">
      <c r="A736" s="120" t="s">
        <v>251</v>
      </c>
      <c r="B736" s="120">
        <v>1719</v>
      </c>
      <c r="C736" s="120">
        <v>106</v>
      </c>
      <c r="D736" s="120">
        <v>1499</v>
      </c>
      <c r="E736" s="120">
        <v>9</v>
      </c>
      <c r="F736" s="120">
        <v>90</v>
      </c>
      <c r="G736" s="120">
        <v>10</v>
      </c>
      <c r="H736" s="120">
        <v>4</v>
      </c>
      <c r="I736" s="120">
        <v>0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6.1660000000000004</v>
      </c>
      <c r="P736" s="120">
        <v>87.2</v>
      </c>
      <c r="Q736" s="120">
        <v>0.52400000000000002</v>
      </c>
      <c r="R736" s="120">
        <v>5.2359999999999998</v>
      </c>
      <c r="S736" s="120">
        <v>0.58199999999999996</v>
      </c>
      <c r="T736" s="120">
        <v>0.23300000000000001</v>
      </c>
      <c r="U736" s="120">
        <v>0</v>
      </c>
      <c r="V736" s="120">
        <v>5.8000000000000003E-2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122</v>
      </c>
      <c r="AB736" s="120" t="s">
        <v>130</v>
      </c>
      <c r="AC736" s="120" t="s">
        <v>292</v>
      </c>
      <c r="AD736" s="120" t="s">
        <v>256</v>
      </c>
      <c r="AE736" s="120" t="s">
        <v>295</v>
      </c>
      <c r="AF736" s="120" t="s">
        <v>220</v>
      </c>
      <c r="AG736" s="120" t="s">
        <v>56</v>
      </c>
      <c r="AH736" s="120" t="s">
        <v>286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15</v>
      </c>
      <c r="AO736" s="120">
        <v>49</v>
      </c>
      <c r="AP736" s="120">
        <v>351</v>
      </c>
      <c r="AQ736" s="120">
        <v>899</v>
      </c>
      <c r="AR736" s="120">
        <v>373</v>
      </c>
      <c r="AS736" s="120">
        <v>28</v>
      </c>
      <c r="AT736" s="120">
        <v>2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22.3</v>
      </c>
      <c r="BI736" s="120">
        <v>22.5</v>
      </c>
      <c r="BJ736" s="120">
        <v>26</v>
      </c>
      <c r="BK736" s="120">
        <v>28.4</v>
      </c>
      <c r="BL736" s="120">
        <v>1</v>
      </c>
      <c r="BM736" s="120" t="s">
        <v>592</v>
      </c>
    </row>
    <row r="739" spans="1:65" s="115" customFormat="1" x14ac:dyDescent="0.25">
      <c r="A739" s="115" t="s">
        <v>615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373</v>
      </c>
      <c r="AR742" s="118" t="s">
        <v>51</v>
      </c>
      <c r="AS742" s="118" t="s">
        <v>374</v>
      </c>
      <c r="AT742" s="118" t="s">
        <v>375</v>
      </c>
      <c r="AU742" s="118" t="s">
        <v>376</v>
      </c>
      <c r="AV742" s="118" t="s">
        <v>377</v>
      </c>
      <c r="AW742" s="118" t="s">
        <v>52</v>
      </c>
      <c r="AX742" s="118" t="s">
        <v>378</v>
      </c>
      <c r="AY742" s="118" t="s">
        <v>379</v>
      </c>
      <c r="AZ742" s="118" t="s">
        <v>380</v>
      </c>
      <c r="BA742" s="118" t="s">
        <v>381</v>
      </c>
      <c r="BB742" s="118" t="s">
        <v>53</v>
      </c>
      <c r="BC742" s="118" t="s">
        <v>382</v>
      </c>
      <c r="BD742" s="118" t="s">
        <v>15</v>
      </c>
      <c r="BE742" s="118" t="s">
        <v>383</v>
      </c>
      <c r="BF742" s="118" t="s">
        <v>16</v>
      </c>
      <c r="BG742" s="118" t="s">
        <v>371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572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373</v>
      </c>
      <c r="AQ743" s="118" t="s">
        <v>51</v>
      </c>
      <c r="AR743" s="118" t="s">
        <v>374</v>
      </c>
      <c r="AS743" s="118" t="s">
        <v>375</v>
      </c>
      <c r="AT743" s="118" t="s">
        <v>376</v>
      </c>
      <c r="AU743" s="118" t="s">
        <v>377</v>
      </c>
      <c r="AV743" s="118" t="s">
        <v>52</v>
      </c>
      <c r="AW743" s="118" t="s">
        <v>378</v>
      </c>
      <c r="AX743" s="118" t="s">
        <v>379</v>
      </c>
      <c r="AY743" s="118" t="s">
        <v>380</v>
      </c>
      <c r="AZ743" s="118" t="s">
        <v>381</v>
      </c>
      <c r="BA743" s="118" t="s">
        <v>53</v>
      </c>
      <c r="BB743" s="118" t="s">
        <v>382</v>
      </c>
      <c r="BC743" s="118" t="s">
        <v>15</v>
      </c>
      <c r="BD743" s="118" t="s">
        <v>383</v>
      </c>
      <c r="BE743" s="118" t="s">
        <v>16</v>
      </c>
      <c r="BF743" s="118" t="s">
        <v>371</v>
      </c>
      <c r="BG743" s="118" t="s">
        <v>384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1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100</v>
      </c>
      <c r="P744" s="119">
        <v>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296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24.3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591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176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18.8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592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591</v>
      </c>
    </row>
    <row r="747" spans="1:65" s="119" customFormat="1" ht="11.4" x14ac:dyDescent="0.2">
      <c r="A747" s="119" t="s">
        <v>58</v>
      </c>
      <c r="B747" s="119">
        <v>1</v>
      </c>
      <c r="C747" s="119">
        <v>1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100</v>
      </c>
      <c r="P747" s="119">
        <v>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79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30.8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592</v>
      </c>
    </row>
    <row r="748" spans="1:65" s="119" customFormat="1" ht="11.4" x14ac:dyDescent="0.2">
      <c r="A748" s="119" t="s">
        <v>60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591</v>
      </c>
    </row>
    <row r="749" spans="1:65" s="119" customFormat="1" ht="11.4" x14ac:dyDescent="0.2">
      <c r="A749" s="119" t="s">
        <v>60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592</v>
      </c>
    </row>
    <row r="750" spans="1:65" s="119" customFormat="1" ht="11.4" x14ac:dyDescent="0.2">
      <c r="A750" s="119" t="s">
        <v>62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245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21.7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591</v>
      </c>
    </row>
    <row r="751" spans="1:65" s="119" customFormat="1" ht="11.4" x14ac:dyDescent="0.2">
      <c r="A751" s="119" t="s">
        <v>62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592</v>
      </c>
    </row>
    <row r="752" spans="1:65" s="119" customFormat="1" ht="11.4" x14ac:dyDescent="0.2">
      <c r="A752" s="119" t="s">
        <v>65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591</v>
      </c>
    </row>
    <row r="753" spans="1:65" s="119" customFormat="1" ht="11.4" x14ac:dyDescent="0.2">
      <c r="A753" s="119" t="s">
        <v>65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592</v>
      </c>
    </row>
    <row r="754" spans="1:65" s="119" customFormat="1" ht="11.4" x14ac:dyDescent="0.2">
      <c r="A754" s="119" t="s">
        <v>66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591</v>
      </c>
    </row>
    <row r="755" spans="1:65" s="119" customFormat="1" ht="11.4" x14ac:dyDescent="0.2">
      <c r="A755" s="119" t="s">
        <v>66</v>
      </c>
      <c r="B755" s="119">
        <v>1</v>
      </c>
      <c r="C755" s="119">
        <v>0</v>
      </c>
      <c r="D755" s="119">
        <v>0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0</v>
      </c>
      <c r="Q755" s="119">
        <v>0</v>
      </c>
      <c r="R755" s="119">
        <v>100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</v>
      </c>
      <c r="AC755" s="119" t="s">
        <v>56</v>
      </c>
      <c r="AD755" s="119" t="s">
        <v>178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31.1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592</v>
      </c>
    </row>
    <row r="756" spans="1:65" s="119" customFormat="1" ht="11.4" x14ac:dyDescent="0.2">
      <c r="A756" s="119" t="s">
        <v>67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591</v>
      </c>
    </row>
    <row r="757" spans="1:65" s="119" customFormat="1" ht="11.4" x14ac:dyDescent="0.2">
      <c r="A757" s="119" t="s">
        <v>67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592</v>
      </c>
    </row>
    <row r="758" spans="1:65" s="119" customFormat="1" ht="11.4" x14ac:dyDescent="0.2">
      <c r="A758" s="119" t="s">
        <v>70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57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21.4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591</v>
      </c>
    </row>
    <row r="759" spans="1:65" s="119" customFormat="1" ht="11.4" x14ac:dyDescent="0.2">
      <c r="A759" s="119" t="s">
        <v>70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183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25.2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592</v>
      </c>
    </row>
    <row r="760" spans="1:65" s="119" customFormat="1" ht="11.4" x14ac:dyDescent="0.2">
      <c r="A760" s="119" t="s">
        <v>73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591</v>
      </c>
    </row>
    <row r="761" spans="1:65" s="119" customFormat="1" ht="11.4" x14ac:dyDescent="0.2">
      <c r="A761" s="119" t="s">
        <v>73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592</v>
      </c>
    </row>
    <row r="762" spans="1:65" s="119" customFormat="1" ht="11.4" x14ac:dyDescent="0.2">
      <c r="A762" s="119" t="s">
        <v>74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591</v>
      </c>
    </row>
    <row r="763" spans="1:65" s="119" customFormat="1" ht="11.4" x14ac:dyDescent="0.2">
      <c r="A763" s="119" t="s">
        <v>74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592</v>
      </c>
    </row>
    <row r="764" spans="1:65" s="119" customFormat="1" ht="11.4" x14ac:dyDescent="0.2">
      <c r="A764" s="119" t="s">
        <v>76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57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21.4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591</v>
      </c>
    </row>
    <row r="765" spans="1:65" s="119" customFormat="1" ht="11.4" x14ac:dyDescent="0.2">
      <c r="A765" s="119" t="s">
        <v>76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79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30.8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592</v>
      </c>
    </row>
    <row r="766" spans="1:65" s="119" customFormat="1" ht="11.4" x14ac:dyDescent="0.2">
      <c r="A766" s="119" t="s">
        <v>77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591</v>
      </c>
    </row>
    <row r="767" spans="1:65" s="119" customFormat="1" ht="11.4" x14ac:dyDescent="0.2">
      <c r="A767" s="119" t="s">
        <v>77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592</v>
      </c>
    </row>
    <row r="768" spans="1:65" s="119" customFormat="1" ht="11.4" x14ac:dyDescent="0.2">
      <c r="A768" s="119" t="s">
        <v>78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591</v>
      </c>
    </row>
    <row r="769" spans="1:65" s="119" customFormat="1" ht="11.4" x14ac:dyDescent="0.2">
      <c r="A769" s="119" t="s">
        <v>78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592</v>
      </c>
    </row>
    <row r="770" spans="1:65" s="119" customFormat="1" ht="11.4" x14ac:dyDescent="0.2">
      <c r="A770" s="119" t="s">
        <v>80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591</v>
      </c>
    </row>
    <row r="771" spans="1:65" s="119" customFormat="1" ht="11.4" x14ac:dyDescent="0.2">
      <c r="A771" s="119" t="s">
        <v>80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592</v>
      </c>
    </row>
    <row r="772" spans="1:65" s="119" customFormat="1" ht="11.4" x14ac:dyDescent="0.2">
      <c r="A772" s="119" t="s">
        <v>82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591</v>
      </c>
    </row>
    <row r="773" spans="1:65" s="119" customFormat="1" ht="11.4" x14ac:dyDescent="0.2">
      <c r="A773" s="119" t="s">
        <v>82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592</v>
      </c>
    </row>
    <row r="774" spans="1:65" s="119" customFormat="1" ht="11.4" x14ac:dyDescent="0.2">
      <c r="A774" s="119" t="s">
        <v>84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591</v>
      </c>
    </row>
    <row r="775" spans="1:65" s="119" customFormat="1" ht="11.4" x14ac:dyDescent="0.2">
      <c r="A775" s="119" t="s">
        <v>84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592</v>
      </c>
    </row>
    <row r="776" spans="1:65" s="119" customFormat="1" ht="11.4" x14ac:dyDescent="0.2">
      <c r="A776" s="119" t="s">
        <v>86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591</v>
      </c>
    </row>
    <row r="777" spans="1:65" s="119" customFormat="1" ht="11.4" x14ac:dyDescent="0.2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592</v>
      </c>
    </row>
    <row r="778" spans="1:65" s="119" customFormat="1" ht="11.4" x14ac:dyDescent="0.2">
      <c r="A778" s="119" t="s">
        <v>87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233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24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591</v>
      </c>
    </row>
    <row r="779" spans="1:65" s="119" customFormat="1" ht="11.4" x14ac:dyDescent="0.2">
      <c r="A779" s="119" t="s">
        <v>87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253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22.8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592</v>
      </c>
    </row>
    <row r="780" spans="1:65" s="119" customFormat="1" ht="11.4" x14ac:dyDescent="0.2">
      <c r="A780" s="119" t="s">
        <v>88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144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2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20.7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591</v>
      </c>
    </row>
    <row r="781" spans="1:65" s="119" customFormat="1" ht="11.4" x14ac:dyDescent="0.2">
      <c r="A781" s="119" t="s">
        <v>88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252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18.899999999999999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592</v>
      </c>
    </row>
    <row r="782" spans="1:65" s="119" customFormat="1" ht="11.4" x14ac:dyDescent="0.2">
      <c r="A782" s="119" t="s">
        <v>90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155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25.6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591</v>
      </c>
    </row>
    <row r="783" spans="1:65" s="119" customFormat="1" ht="11.4" x14ac:dyDescent="0.2">
      <c r="A783" s="119" t="s">
        <v>90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592</v>
      </c>
    </row>
    <row r="784" spans="1:65" s="119" customFormat="1" ht="11.4" x14ac:dyDescent="0.2">
      <c r="A784" s="119" t="s">
        <v>91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591</v>
      </c>
    </row>
    <row r="785" spans="1:65" s="119" customFormat="1" ht="11.4" x14ac:dyDescent="0.2">
      <c r="A785" s="119" t="s">
        <v>91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592</v>
      </c>
    </row>
    <row r="786" spans="1:65" s="119" customFormat="1" ht="11.4" x14ac:dyDescent="0.2">
      <c r="A786" s="119" t="s">
        <v>93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245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21.7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591</v>
      </c>
    </row>
    <row r="787" spans="1:65" s="119" customFormat="1" ht="11.4" x14ac:dyDescent="0.2">
      <c r="A787" s="119" t="s">
        <v>93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592</v>
      </c>
    </row>
    <row r="788" spans="1:65" s="119" customFormat="1" ht="11.4" x14ac:dyDescent="0.2">
      <c r="A788" s="119" t="s">
        <v>95</v>
      </c>
      <c r="B788" s="119">
        <v>5</v>
      </c>
      <c r="C788" s="119">
        <v>1</v>
      </c>
      <c r="D788" s="119">
        <v>4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20</v>
      </c>
      <c r="P788" s="119">
        <v>80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328</v>
      </c>
      <c r="AB788" s="119" t="s">
        <v>294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2</v>
      </c>
      <c r="AQ788" s="119">
        <v>2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591</v>
      </c>
    </row>
    <row r="789" spans="1:65" s="119" customFormat="1" ht="11.4" x14ac:dyDescent="0.2">
      <c r="A789" s="119" t="s">
        <v>95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203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592</v>
      </c>
    </row>
    <row r="790" spans="1:65" s="119" customFormat="1" ht="11.4" x14ac:dyDescent="0.2">
      <c r="A790" s="119" t="s">
        <v>96</v>
      </c>
      <c r="B790" s="119">
        <v>3</v>
      </c>
      <c r="C790" s="119">
        <v>0</v>
      </c>
      <c r="D790" s="119">
        <v>2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66.67</v>
      </c>
      <c r="Q790" s="119">
        <v>0</v>
      </c>
      <c r="R790" s="119">
        <v>33.33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233</v>
      </c>
      <c r="AC790" s="119" t="s">
        <v>56</v>
      </c>
      <c r="AD790" s="119" t="s">
        <v>115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2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25.3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591</v>
      </c>
    </row>
    <row r="791" spans="1:65" s="119" customFormat="1" ht="11.4" x14ac:dyDescent="0.2">
      <c r="A791" s="119" t="s">
        <v>96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603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2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592</v>
      </c>
    </row>
    <row r="792" spans="1:65" s="119" customFormat="1" ht="11.4" x14ac:dyDescent="0.2">
      <c r="A792" s="119" t="s">
        <v>97</v>
      </c>
      <c r="B792" s="119">
        <v>4</v>
      </c>
      <c r="C792" s="119">
        <v>0</v>
      </c>
      <c r="D792" s="119">
        <v>4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59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3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591</v>
      </c>
    </row>
    <row r="793" spans="1:65" s="119" customFormat="1" ht="11.4" x14ac:dyDescent="0.2">
      <c r="A793" s="119" t="s">
        <v>97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172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28.3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592</v>
      </c>
    </row>
    <row r="794" spans="1:65" s="119" customFormat="1" ht="11.4" x14ac:dyDescent="0.2">
      <c r="A794" s="119" t="s">
        <v>99</v>
      </c>
      <c r="B794" s="119">
        <v>3</v>
      </c>
      <c r="C794" s="119">
        <v>0</v>
      </c>
      <c r="D794" s="119">
        <v>1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33.33</v>
      </c>
      <c r="Q794" s="119">
        <v>0</v>
      </c>
      <c r="R794" s="119">
        <v>66.67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217</v>
      </c>
      <c r="AC794" s="119" t="s">
        <v>56</v>
      </c>
      <c r="AD794" s="119" t="s">
        <v>316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1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17.7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591</v>
      </c>
    </row>
    <row r="795" spans="1:65" s="119" customFormat="1" ht="11.4" x14ac:dyDescent="0.2">
      <c r="A795" s="119" t="s">
        <v>99</v>
      </c>
      <c r="B795" s="119">
        <v>1</v>
      </c>
      <c r="C795" s="119">
        <v>0</v>
      </c>
      <c r="D795" s="119">
        <v>0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0</v>
      </c>
      <c r="Q795" s="119">
        <v>0</v>
      </c>
      <c r="R795" s="119">
        <v>100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56</v>
      </c>
      <c r="AC795" s="119" t="s">
        <v>56</v>
      </c>
      <c r="AD795" s="119" t="s">
        <v>106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24.7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592</v>
      </c>
    </row>
    <row r="796" spans="1:65" s="119" customFormat="1" ht="11.4" x14ac:dyDescent="0.2">
      <c r="A796" s="119" t="s">
        <v>101</v>
      </c>
      <c r="B796" s="119">
        <v>4</v>
      </c>
      <c r="C796" s="119">
        <v>0</v>
      </c>
      <c r="D796" s="119">
        <v>4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161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591</v>
      </c>
    </row>
    <row r="797" spans="1:65" s="119" customFormat="1" ht="11.4" x14ac:dyDescent="0.2">
      <c r="A797" s="119" t="s">
        <v>101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594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29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592</v>
      </c>
    </row>
    <row r="798" spans="1:65" s="119" customFormat="1" ht="11.4" x14ac:dyDescent="0.2">
      <c r="A798" s="119" t="s">
        <v>105</v>
      </c>
      <c r="B798" s="119">
        <v>15</v>
      </c>
      <c r="C798" s="119">
        <v>0</v>
      </c>
      <c r="D798" s="119">
        <v>14</v>
      </c>
      <c r="E798" s="119">
        <v>1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93.33</v>
      </c>
      <c r="Q798" s="119">
        <v>6.6669999999999998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111</v>
      </c>
      <c r="AC798" s="119" t="s">
        <v>254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4</v>
      </c>
      <c r="AQ798" s="119">
        <v>8</v>
      </c>
      <c r="AR798" s="119">
        <v>2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22.4</v>
      </c>
      <c r="BI798" s="119">
        <v>21.7</v>
      </c>
      <c r="BJ798" s="119">
        <v>26.2</v>
      </c>
      <c r="BK798" s="119">
        <v>30.1</v>
      </c>
      <c r="BL798" s="119">
        <v>0</v>
      </c>
      <c r="BM798" s="119" t="s">
        <v>591</v>
      </c>
    </row>
    <row r="799" spans="1:65" s="119" customFormat="1" ht="11.4" x14ac:dyDescent="0.2">
      <c r="A799" s="119" t="s">
        <v>105</v>
      </c>
      <c r="B799" s="119">
        <v>3</v>
      </c>
      <c r="C799" s="119">
        <v>2</v>
      </c>
      <c r="D799" s="119">
        <v>1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66.67</v>
      </c>
      <c r="P799" s="119">
        <v>33.33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183</v>
      </c>
      <c r="AB799" s="119" t="s">
        <v>161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1</v>
      </c>
      <c r="AR799" s="119">
        <v>2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592</v>
      </c>
    </row>
    <row r="800" spans="1:65" s="119" customFormat="1" ht="11.4" x14ac:dyDescent="0.2">
      <c r="A800" s="119" t="s">
        <v>107</v>
      </c>
      <c r="B800" s="119">
        <v>12</v>
      </c>
      <c r="C800" s="119">
        <v>1</v>
      </c>
      <c r="D800" s="119">
        <v>11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8.3330000000000002</v>
      </c>
      <c r="P800" s="119">
        <v>91.67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613</v>
      </c>
      <c r="AB800" s="119" t="s">
        <v>130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0</v>
      </c>
      <c r="AP800" s="119">
        <v>1</v>
      </c>
      <c r="AQ800" s="119">
        <v>9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21.2</v>
      </c>
      <c r="BI800" s="119">
        <v>22.3</v>
      </c>
      <c r="BJ800" s="119">
        <v>24.5</v>
      </c>
      <c r="BK800" s="119">
        <v>25.5</v>
      </c>
      <c r="BL800" s="119">
        <v>0</v>
      </c>
      <c r="BM800" s="119" t="s">
        <v>591</v>
      </c>
    </row>
    <row r="801" spans="1:65" s="119" customFormat="1" ht="11.4" x14ac:dyDescent="0.2">
      <c r="A801" s="119" t="s">
        <v>107</v>
      </c>
      <c r="B801" s="119">
        <v>1</v>
      </c>
      <c r="C801" s="119">
        <v>0</v>
      </c>
      <c r="D801" s="119">
        <v>1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214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26.9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592</v>
      </c>
    </row>
    <row r="802" spans="1:65" s="119" customFormat="1" ht="11.4" x14ac:dyDescent="0.2">
      <c r="A802" s="119" t="s">
        <v>110</v>
      </c>
      <c r="B802" s="119">
        <v>27</v>
      </c>
      <c r="C802" s="119">
        <v>2</v>
      </c>
      <c r="D802" s="119">
        <v>22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7.407</v>
      </c>
      <c r="P802" s="119">
        <v>81.48</v>
      </c>
      <c r="Q802" s="119">
        <v>0</v>
      </c>
      <c r="R802" s="119">
        <v>11.11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650</v>
      </c>
      <c r="AB802" s="119" t="s">
        <v>220</v>
      </c>
      <c r="AC802" s="119" t="s">
        <v>56</v>
      </c>
      <c r="AD802" s="119" t="s">
        <v>277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2</v>
      </c>
      <c r="AO802" s="119">
        <v>0</v>
      </c>
      <c r="AP802" s="119">
        <v>5</v>
      </c>
      <c r="AQ802" s="119">
        <v>18</v>
      </c>
      <c r="AR802" s="119">
        <v>2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20.5</v>
      </c>
      <c r="BI802" s="119">
        <v>21.3</v>
      </c>
      <c r="BJ802" s="119">
        <v>23.4</v>
      </c>
      <c r="BK802" s="119">
        <v>26.5</v>
      </c>
      <c r="BL802" s="119">
        <v>0</v>
      </c>
      <c r="BM802" s="119" t="s">
        <v>591</v>
      </c>
    </row>
    <row r="803" spans="1:65" s="119" customFormat="1" ht="11.4" x14ac:dyDescent="0.2">
      <c r="A803" s="119" t="s">
        <v>110</v>
      </c>
      <c r="B803" s="119">
        <v>12</v>
      </c>
      <c r="C803" s="119">
        <v>1</v>
      </c>
      <c r="D803" s="119">
        <v>10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8.3330000000000002</v>
      </c>
      <c r="P803" s="119">
        <v>83.33</v>
      </c>
      <c r="Q803" s="119">
        <v>0</v>
      </c>
      <c r="R803" s="119">
        <v>8.3330000000000002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286</v>
      </c>
      <c r="AB803" s="119" t="s">
        <v>214</v>
      </c>
      <c r="AC803" s="119" t="s">
        <v>56</v>
      </c>
      <c r="AD803" s="119" t="s">
        <v>132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4</v>
      </c>
      <c r="AR803" s="119">
        <v>4</v>
      </c>
      <c r="AS803" s="119">
        <v>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25.6</v>
      </c>
      <c r="BI803" s="119">
        <v>25.1</v>
      </c>
      <c r="BJ803" s="119">
        <v>30.9</v>
      </c>
      <c r="BK803" s="119">
        <v>31.5</v>
      </c>
      <c r="BL803" s="119">
        <v>0</v>
      </c>
      <c r="BM803" s="119" t="s">
        <v>592</v>
      </c>
    </row>
    <row r="804" spans="1:65" s="119" customFormat="1" ht="11.4" x14ac:dyDescent="0.2">
      <c r="A804" s="119" t="s">
        <v>113</v>
      </c>
      <c r="B804" s="119">
        <v>37</v>
      </c>
      <c r="C804" s="119">
        <v>1</v>
      </c>
      <c r="D804" s="119">
        <v>34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2.7029999999999998</v>
      </c>
      <c r="P804" s="119">
        <v>91.89</v>
      </c>
      <c r="Q804" s="119">
        <v>0</v>
      </c>
      <c r="R804" s="119">
        <v>5.4050000000000002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398</v>
      </c>
      <c r="AB804" s="119" t="s">
        <v>144</v>
      </c>
      <c r="AC804" s="119" t="s">
        <v>56</v>
      </c>
      <c r="AD804" s="119" t="s">
        <v>140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2</v>
      </c>
      <c r="AP804" s="119">
        <v>11</v>
      </c>
      <c r="AQ804" s="119">
        <v>19</v>
      </c>
      <c r="AR804" s="119">
        <v>4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20.2</v>
      </c>
      <c r="BI804" s="119">
        <v>20.7</v>
      </c>
      <c r="BJ804" s="119">
        <v>23.9</v>
      </c>
      <c r="BK804" s="119">
        <v>25.7</v>
      </c>
      <c r="BL804" s="119">
        <v>0</v>
      </c>
      <c r="BM804" s="119" t="s">
        <v>591</v>
      </c>
    </row>
    <row r="805" spans="1:65" s="119" customFormat="1" ht="11.4" x14ac:dyDescent="0.2">
      <c r="A805" s="119" t="s">
        <v>113</v>
      </c>
      <c r="B805" s="119">
        <v>13</v>
      </c>
      <c r="C805" s="119">
        <v>0</v>
      </c>
      <c r="D805" s="119">
        <v>11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84.62</v>
      </c>
      <c r="Q805" s="119">
        <v>0</v>
      </c>
      <c r="R805" s="119">
        <v>15.38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200</v>
      </c>
      <c r="AC805" s="119" t="s">
        <v>56</v>
      </c>
      <c r="AD805" s="119" t="s">
        <v>220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4</v>
      </c>
      <c r="AR805" s="119">
        <v>8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24.5</v>
      </c>
      <c r="BI805" s="119">
        <v>25.8</v>
      </c>
      <c r="BJ805" s="119">
        <v>28.2</v>
      </c>
      <c r="BK805" s="119">
        <v>28.6</v>
      </c>
      <c r="BL805" s="119">
        <v>0</v>
      </c>
      <c r="BM805" s="119" t="s">
        <v>592</v>
      </c>
    </row>
    <row r="806" spans="1:65" s="119" customFormat="1" ht="11.4" x14ac:dyDescent="0.2">
      <c r="A806" s="119" t="s">
        <v>116</v>
      </c>
      <c r="B806" s="119">
        <v>83</v>
      </c>
      <c r="C806" s="119">
        <v>6</v>
      </c>
      <c r="D806" s="119">
        <v>73</v>
      </c>
      <c r="E806" s="119">
        <v>1</v>
      </c>
      <c r="F806" s="119">
        <v>2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7.2290000000000001</v>
      </c>
      <c r="P806" s="119">
        <v>87.95</v>
      </c>
      <c r="Q806" s="119">
        <v>1.2050000000000001</v>
      </c>
      <c r="R806" s="119">
        <v>2.41</v>
      </c>
      <c r="S806" s="119">
        <v>0</v>
      </c>
      <c r="T806" s="119">
        <v>1.2050000000000001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629</v>
      </c>
      <c r="AB806" s="119" t="s">
        <v>196</v>
      </c>
      <c r="AC806" s="119" t="s">
        <v>283</v>
      </c>
      <c r="AD806" s="119" t="s">
        <v>286</v>
      </c>
      <c r="AE806" s="119" t="s">
        <v>56</v>
      </c>
      <c r="AF806" s="119" t="s">
        <v>102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6</v>
      </c>
      <c r="AO806" s="119">
        <v>3</v>
      </c>
      <c r="AP806" s="119">
        <v>34</v>
      </c>
      <c r="AQ806" s="119">
        <v>38</v>
      </c>
      <c r="AR806" s="119">
        <v>2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</v>
      </c>
      <c r="BI806" s="119">
        <v>19.899999999999999</v>
      </c>
      <c r="BJ806" s="119">
        <v>22.3</v>
      </c>
      <c r="BK806" s="119">
        <v>24.5</v>
      </c>
      <c r="BL806" s="119">
        <v>0</v>
      </c>
      <c r="BM806" s="119" t="s">
        <v>591</v>
      </c>
    </row>
    <row r="807" spans="1:65" s="119" customFormat="1" ht="11.4" x14ac:dyDescent="0.2">
      <c r="A807" s="119" t="s">
        <v>116</v>
      </c>
      <c r="B807" s="119">
        <v>26</v>
      </c>
      <c r="C807" s="119">
        <v>0</v>
      </c>
      <c r="D807" s="119">
        <v>25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96.15</v>
      </c>
      <c r="Q807" s="119">
        <v>0</v>
      </c>
      <c r="R807" s="119">
        <v>3.8460000000000001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147</v>
      </c>
      <c r="AC807" s="119" t="s">
        <v>56</v>
      </c>
      <c r="AD807" s="119" t="s">
        <v>245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1</v>
      </c>
      <c r="AQ807" s="119">
        <v>21</v>
      </c>
      <c r="AR807" s="119">
        <v>4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23.5</v>
      </c>
      <c r="BI807" s="119">
        <v>23.2</v>
      </c>
      <c r="BJ807" s="119">
        <v>25.7</v>
      </c>
      <c r="BK807" s="119">
        <v>29.6</v>
      </c>
      <c r="BL807" s="119">
        <v>0</v>
      </c>
      <c r="BM807" s="119" t="s">
        <v>592</v>
      </c>
    </row>
    <row r="808" spans="1:65" s="119" customFormat="1" ht="11.4" x14ac:dyDescent="0.2">
      <c r="A808" s="119" t="s">
        <v>119</v>
      </c>
      <c r="B808" s="119">
        <v>101</v>
      </c>
      <c r="C808" s="119">
        <v>7</v>
      </c>
      <c r="D808" s="119">
        <v>90</v>
      </c>
      <c r="E808" s="119">
        <v>1</v>
      </c>
      <c r="F808" s="119">
        <v>1</v>
      </c>
      <c r="G808" s="119">
        <v>2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6.931</v>
      </c>
      <c r="P808" s="119">
        <v>89.11</v>
      </c>
      <c r="Q808" s="119">
        <v>0.99</v>
      </c>
      <c r="R808" s="119">
        <v>0.99</v>
      </c>
      <c r="S808" s="119">
        <v>1.98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620</v>
      </c>
      <c r="AB808" s="119" t="s">
        <v>309</v>
      </c>
      <c r="AC808" s="119" t="s">
        <v>312</v>
      </c>
      <c r="AD808" s="119" t="s">
        <v>265</v>
      </c>
      <c r="AE808" s="119" t="s">
        <v>312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6</v>
      </c>
      <c r="AO808" s="119">
        <v>13</v>
      </c>
      <c r="AP808" s="119">
        <v>51</v>
      </c>
      <c r="AQ808" s="119">
        <v>28</v>
      </c>
      <c r="AR808" s="119">
        <v>2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17.8</v>
      </c>
      <c r="BI808" s="119">
        <v>18.2</v>
      </c>
      <c r="BJ808" s="119">
        <v>21.5</v>
      </c>
      <c r="BK808" s="119">
        <v>23.5</v>
      </c>
      <c r="BL808" s="119">
        <v>0</v>
      </c>
      <c r="BM808" s="119" t="s">
        <v>591</v>
      </c>
    </row>
    <row r="809" spans="1:65" s="119" customFormat="1" ht="11.4" x14ac:dyDescent="0.2">
      <c r="A809" s="119" t="s">
        <v>119</v>
      </c>
      <c r="B809" s="119">
        <v>53</v>
      </c>
      <c r="C809" s="119">
        <v>1</v>
      </c>
      <c r="D809" s="119">
        <v>49</v>
      </c>
      <c r="E809" s="119">
        <v>0</v>
      </c>
      <c r="F809" s="119">
        <v>1</v>
      </c>
      <c r="G809" s="119">
        <v>2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1.887</v>
      </c>
      <c r="P809" s="119">
        <v>92.45</v>
      </c>
      <c r="Q809" s="119">
        <v>0</v>
      </c>
      <c r="R809" s="119">
        <v>1.887</v>
      </c>
      <c r="S809" s="119">
        <v>3.774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318</v>
      </c>
      <c r="AB809" s="119" t="s">
        <v>69</v>
      </c>
      <c r="AC809" s="119" t="s">
        <v>56</v>
      </c>
      <c r="AD809" s="119" t="s">
        <v>256</v>
      </c>
      <c r="AE809" s="119" t="s">
        <v>71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10</v>
      </c>
      <c r="AQ809" s="119">
        <v>34</v>
      </c>
      <c r="AR809" s="119">
        <v>8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</v>
      </c>
      <c r="BI809" s="119">
        <v>22</v>
      </c>
      <c r="BJ809" s="119">
        <v>25.1</v>
      </c>
      <c r="BK809" s="119">
        <v>27.3</v>
      </c>
      <c r="BL809" s="119">
        <v>0</v>
      </c>
      <c r="BM809" s="119" t="s">
        <v>592</v>
      </c>
    </row>
    <row r="810" spans="1:65" s="119" customFormat="1" ht="11.4" x14ac:dyDescent="0.2">
      <c r="A810" s="119" t="s">
        <v>121</v>
      </c>
      <c r="B810" s="119">
        <v>127</v>
      </c>
      <c r="C810" s="119">
        <v>8</v>
      </c>
      <c r="D810" s="119">
        <v>115</v>
      </c>
      <c r="E810" s="119">
        <v>0</v>
      </c>
      <c r="F810" s="119">
        <v>2</v>
      </c>
      <c r="G810" s="119">
        <v>0</v>
      </c>
      <c r="H810" s="119">
        <v>1</v>
      </c>
      <c r="I810" s="119">
        <v>0</v>
      </c>
      <c r="J810" s="119">
        <v>0</v>
      </c>
      <c r="K810" s="119">
        <v>1</v>
      </c>
      <c r="L810" s="119">
        <v>0</v>
      </c>
      <c r="M810" s="119">
        <v>0</v>
      </c>
      <c r="N810" s="119">
        <v>0</v>
      </c>
      <c r="O810" s="119">
        <v>6.2990000000000004</v>
      </c>
      <c r="P810" s="119">
        <v>90.55</v>
      </c>
      <c r="Q810" s="119">
        <v>0</v>
      </c>
      <c r="R810" s="119">
        <v>1.575</v>
      </c>
      <c r="S810" s="119">
        <v>0</v>
      </c>
      <c r="T810" s="119">
        <v>0.78700000000000003</v>
      </c>
      <c r="U810" s="119">
        <v>0</v>
      </c>
      <c r="V810" s="119">
        <v>0</v>
      </c>
      <c r="W810" s="119">
        <v>0.78700000000000003</v>
      </c>
      <c r="X810" s="119">
        <v>0</v>
      </c>
      <c r="Y810" s="119">
        <v>0</v>
      </c>
      <c r="Z810" s="119">
        <v>0</v>
      </c>
      <c r="AA810" s="119" t="s">
        <v>650</v>
      </c>
      <c r="AB810" s="119" t="s">
        <v>278</v>
      </c>
      <c r="AC810" s="119" t="s">
        <v>56</v>
      </c>
      <c r="AD810" s="119" t="s">
        <v>305</v>
      </c>
      <c r="AE810" s="119" t="s">
        <v>56</v>
      </c>
      <c r="AF810" s="119" t="s">
        <v>207</v>
      </c>
      <c r="AG810" s="119" t="s">
        <v>56</v>
      </c>
      <c r="AH810" s="119" t="s">
        <v>56</v>
      </c>
      <c r="AI810" s="119" t="s">
        <v>262</v>
      </c>
      <c r="AJ810" s="119" t="s">
        <v>56</v>
      </c>
      <c r="AK810" s="119" t="s">
        <v>56</v>
      </c>
      <c r="AL810" s="119" t="s">
        <v>56</v>
      </c>
      <c r="AM810" s="119">
        <v>4</v>
      </c>
      <c r="AN810" s="119">
        <v>23</v>
      </c>
      <c r="AO810" s="119">
        <v>28</v>
      </c>
      <c r="AP810" s="119">
        <v>46</v>
      </c>
      <c r="AQ810" s="119">
        <v>24</v>
      </c>
      <c r="AR810" s="119">
        <v>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15.5</v>
      </c>
      <c r="BI810" s="119">
        <v>17.399999999999999</v>
      </c>
      <c r="BJ810" s="119">
        <v>20.6</v>
      </c>
      <c r="BK810" s="119">
        <v>22.3</v>
      </c>
      <c r="BL810" s="119">
        <v>0</v>
      </c>
      <c r="BM810" s="119" t="s">
        <v>591</v>
      </c>
    </row>
    <row r="811" spans="1:65" s="119" customFormat="1" ht="11.4" x14ac:dyDescent="0.2">
      <c r="A811" s="119" t="s">
        <v>121</v>
      </c>
      <c r="B811" s="119">
        <v>70</v>
      </c>
      <c r="C811" s="119">
        <v>0</v>
      </c>
      <c r="D811" s="119">
        <v>69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98.57</v>
      </c>
      <c r="Q811" s="119">
        <v>0</v>
      </c>
      <c r="R811" s="119">
        <v>1.429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254</v>
      </c>
      <c r="AC811" s="119" t="s">
        <v>56</v>
      </c>
      <c r="AD811" s="119" t="s">
        <v>253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7</v>
      </c>
      <c r="AP811" s="119">
        <v>28</v>
      </c>
      <c r="AQ811" s="119">
        <v>32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19.3</v>
      </c>
      <c r="BI811" s="119">
        <v>19.7</v>
      </c>
      <c r="BJ811" s="119">
        <v>22.3</v>
      </c>
      <c r="BK811" s="119">
        <v>24</v>
      </c>
      <c r="BL811" s="119">
        <v>0</v>
      </c>
      <c r="BM811" s="119" t="s">
        <v>592</v>
      </c>
    </row>
    <row r="812" spans="1:65" s="119" customFormat="1" ht="11.4" x14ac:dyDescent="0.2">
      <c r="A812" s="119" t="s">
        <v>123</v>
      </c>
      <c r="B812" s="119">
        <v>93</v>
      </c>
      <c r="C812" s="119">
        <v>2</v>
      </c>
      <c r="D812" s="119">
        <v>91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2.1509999999999998</v>
      </c>
      <c r="P812" s="119">
        <v>97.85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629</v>
      </c>
      <c r="AB812" s="119" t="s">
        <v>280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</v>
      </c>
      <c r="AO812" s="119">
        <v>22</v>
      </c>
      <c r="AP812" s="119">
        <v>45</v>
      </c>
      <c r="AQ812" s="119">
        <v>23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17.3</v>
      </c>
      <c r="BI812" s="119">
        <v>17.7</v>
      </c>
      <c r="BJ812" s="119">
        <v>21.2</v>
      </c>
      <c r="BK812" s="119">
        <v>22.2</v>
      </c>
      <c r="BL812" s="119">
        <v>0</v>
      </c>
      <c r="BM812" s="119" t="s">
        <v>591</v>
      </c>
    </row>
    <row r="813" spans="1:65" s="119" customFormat="1" ht="11.4" x14ac:dyDescent="0.2">
      <c r="A813" s="119" t="s">
        <v>123</v>
      </c>
      <c r="B813" s="119">
        <v>98</v>
      </c>
      <c r="C813" s="119">
        <v>4</v>
      </c>
      <c r="D813" s="119">
        <v>92</v>
      </c>
      <c r="E813" s="119">
        <v>0</v>
      </c>
      <c r="F813" s="119">
        <v>0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4.0819999999999999</v>
      </c>
      <c r="P813" s="119">
        <v>93.88</v>
      </c>
      <c r="Q813" s="119">
        <v>0</v>
      </c>
      <c r="R813" s="119">
        <v>0</v>
      </c>
      <c r="S813" s="119">
        <v>2.0409999999999999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158</v>
      </c>
      <c r="AB813" s="119" t="s">
        <v>292</v>
      </c>
      <c r="AC813" s="119" t="s">
        <v>56</v>
      </c>
      <c r="AD813" s="119" t="s">
        <v>56</v>
      </c>
      <c r="AE813" s="119" t="s">
        <v>92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2</v>
      </c>
      <c r="AO813" s="119">
        <v>12</v>
      </c>
      <c r="AP813" s="119">
        <v>34</v>
      </c>
      <c r="AQ813" s="119">
        <v>42</v>
      </c>
      <c r="AR813" s="119">
        <v>8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19.7</v>
      </c>
      <c r="BI813" s="119">
        <v>20.100000000000001</v>
      </c>
      <c r="BJ813" s="119">
        <v>23.8</v>
      </c>
      <c r="BK813" s="119">
        <v>26.7</v>
      </c>
      <c r="BL813" s="119">
        <v>0</v>
      </c>
      <c r="BM813" s="119" t="s">
        <v>592</v>
      </c>
    </row>
    <row r="814" spans="1:65" s="119" customFormat="1" ht="11.4" x14ac:dyDescent="0.2">
      <c r="A814" s="119" t="s">
        <v>126</v>
      </c>
      <c r="B814" s="119">
        <v>59</v>
      </c>
      <c r="C814" s="119">
        <v>5</v>
      </c>
      <c r="D814" s="119">
        <v>52</v>
      </c>
      <c r="E814" s="119">
        <v>0</v>
      </c>
      <c r="F814" s="119">
        <v>0</v>
      </c>
      <c r="G814" s="119">
        <v>1</v>
      </c>
      <c r="H814" s="119">
        <v>0</v>
      </c>
      <c r="I814" s="119">
        <v>1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8.4749999999999996</v>
      </c>
      <c r="P814" s="119">
        <v>88.14</v>
      </c>
      <c r="Q814" s="119">
        <v>0</v>
      </c>
      <c r="R814" s="119">
        <v>0</v>
      </c>
      <c r="S814" s="119">
        <v>1.6950000000000001</v>
      </c>
      <c r="T814" s="119">
        <v>0</v>
      </c>
      <c r="U814" s="119">
        <v>1.6950000000000001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643</v>
      </c>
      <c r="AB814" s="119" t="s">
        <v>71</v>
      </c>
      <c r="AC814" s="119" t="s">
        <v>56</v>
      </c>
      <c r="AD814" s="119" t="s">
        <v>56</v>
      </c>
      <c r="AE814" s="119" t="s">
        <v>312</v>
      </c>
      <c r="AF814" s="119" t="s">
        <v>56</v>
      </c>
      <c r="AG814" s="119" t="s">
        <v>130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6</v>
      </c>
      <c r="AO814" s="119">
        <v>8</v>
      </c>
      <c r="AP814" s="119">
        <v>26</v>
      </c>
      <c r="AQ814" s="119">
        <v>19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17.5</v>
      </c>
      <c r="BI814" s="119">
        <v>18.2</v>
      </c>
      <c r="BJ814" s="119">
        <v>22.5</v>
      </c>
      <c r="BK814" s="119">
        <v>22.9</v>
      </c>
      <c r="BL814" s="119">
        <v>0</v>
      </c>
      <c r="BM814" s="119" t="s">
        <v>591</v>
      </c>
    </row>
    <row r="815" spans="1:65" s="119" customFormat="1" ht="11.4" x14ac:dyDescent="0.2">
      <c r="A815" s="119" t="s">
        <v>126</v>
      </c>
      <c r="B815" s="119">
        <v>31</v>
      </c>
      <c r="C815" s="119">
        <v>2</v>
      </c>
      <c r="D815" s="119">
        <v>25</v>
      </c>
      <c r="E815" s="119">
        <v>0</v>
      </c>
      <c r="F815" s="119">
        <v>3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6.452</v>
      </c>
      <c r="P815" s="119">
        <v>80.650000000000006</v>
      </c>
      <c r="Q815" s="119">
        <v>0</v>
      </c>
      <c r="R815" s="119">
        <v>9.6769999999999996</v>
      </c>
      <c r="S815" s="119">
        <v>3.226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92</v>
      </c>
      <c r="AB815" s="119" t="s">
        <v>253</v>
      </c>
      <c r="AC815" s="119" t="s">
        <v>56</v>
      </c>
      <c r="AD815" s="119" t="s">
        <v>59</v>
      </c>
      <c r="AE815" s="119" t="s">
        <v>159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8</v>
      </c>
      <c r="AQ815" s="119">
        <v>17</v>
      </c>
      <c r="AR815" s="119">
        <v>6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22.2</v>
      </c>
      <c r="BI815" s="119">
        <v>21.8</v>
      </c>
      <c r="BJ815" s="119">
        <v>26.5</v>
      </c>
      <c r="BK815" s="119">
        <v>28.8</v>
      </c>
      <c r="BL815" s="119">
        <v>0</v>
      </c>
      <c r="BM815" s="119" t="s">
        <v>592</v>
      </c>
    </row>
    <row r="816" spans="1:65" s="119" customFormat="1" ht="11.4" x14ac:dyDescent="0.2">
      <c r="A816" s="119" t="s">
        <v>128</v>
      </c>
      <c r="B816" s="119">
        <v>37</v>
      </c>
      <c r="C816" s="119">
        <v>4</v>
      </c>
      <c r="D816" s="119">
        <v>32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10.81</v>
      </c>
      <c r="P816" s="119">
        <v>86.49</v>
      </c>
      <c r="Q816" s="119">
        <v>0</v>
      </c>
      <c r="R816" s="119">
        <v>2.7029999999999998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574</v>
      </c>
      <c r="AB816" s="119" t="s">
        <v>284</v>
      </c>
      <c r="AC816" s="119" t="s">
        <v>56</v>
      </c>
      <c r="AD816" s="119" t="s">
        <v>144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3</v>
      </c>
      <c r="AO816" s="119">
        <v>1</v>
      </c>
      <c r="AP816" s="119">
        <v>16</v>
      </c>
      <c r="AQ816" s="119">
        <v>15</v>
      </c>
      <c r="AR816" s="119">
        <v>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19.100000000000001</v>
      </c>
      <c r="BI816" s="119">
        <v>19.7</v>
      </c>
      <c r="BJ816" s="119">
        <v>23.1</v>
      </c>
      <c r="BK816" s="119">
        <v>25.1</v>
      </c>
      <c r="BL816" s="119">
        <v>0</v>
      </c>
      <c r="BM816" s="119" t="s">
        <v>591</v>
      </c>
    </row>
    <row r="817" spans="1:65" s="119" customFormat="1" ht="11.4" x14ac:dyDescent="0.2">
      <c r="A817" s="119" t="s">
        <v>128</v>
      </c>
      <c r="B817" s="119">
        <v>16</v>
      </c>
      <c r="C817" s="119">
        <v>0</v>
      </c>
      <c r="D817" s="119">
        <v>13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81.25</v>
      </c>
      <c r="Q817" s="119">
        <v>0</v>
      </c>
      <c r="R817" s="119">
        <v>18.75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242</v>
      </c>
      <c r="AC817" s="119" t="s">
        <v>56</v>
      </c>
      <c r="AD817" s="119" t="s">
        <v>275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9</v>
      </c>
      <c r="AR817" s="119">
        <v>4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23.6</v>
      </c>
      <c r="BI817" s="119">
        <v>23.2</v>
      </c>
      <c r="BJ817" s="119">
        <v>26.9</v>
      </c>
      <c r="BK817" s="119">
        <v>31.6</v>
      </c>
      <c r="BL817" s="119">
        <v>0</v>
      </c>
      <c r="BM817" s="119" t="s">
        <v>592</v>
      </c>
    </row>
    <row r="818" spans="1:65" s="119" customFormat="1" ht="11.4" x14ac:dyDescent="0.2">
      <c r="A818" s="119" t="s">
        <v>131</v>
      </c>
      <c r="B818" s="119">
        <v>42</v>
      </c>
      <c r="C818" s="119">
        <v>4</v>
      </c>
      <c r="D818" s="119">
        <v>36</v>
      </c>
      <c r="E818" s="119">
        <v>0</v>
      </c>
      <c r="F818" s="119">
        <v>2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9.5239999999999991</v>
      </c>
      <c r="P818" s="119">
        <v>85.71</v>
      </c>
      <c r="Q818" s="119">
        <v>0</v>
      </c>
      <c r="R818" s="119">
        <v>4.7619999999999996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314</v>
      </c>
      <c r="AB818" s="119" t="s">
        <v>315</v>
      </c>
      <c r="AC818" s="119" t="s">
        <v>56</v>
      </c>
      <c r="AD818" s="119" t="s">
        <v>327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3</v>
      </c>
      <c r="AO818" s="119">
        <v>2</v>
      </c>
      <c r="AP818" s="119">
        <v>18</v>
      </c>
      <c r="AQ818" s="119">
        <v>18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19.3</v>
      </c>
      <c r="BI818" s="119">
        <v>19.7</v>
      </c>
      <c r="BJ818" s="119">
        <v>23.1</v>
      </c>
      <c r="BK818" s="119">
        <v>24.7</v>
      </c>
      <c r="BL818" s="119">
        <v>0</v>
      </c>
      <c r="BM818" s="119" t="s">
        <v>591</v>
      </c>
    </row>
    <row r="819" spans="1:65" s="119" customFormat="1" ht="11.4" x14ac:dyDescent="0.2">
      <c r="A819" s="119" t="s">
        <v>131</v>
      </c>
      <c r="B819" s="119">
        <v>16</v>
      </c>
      <c r="C819" s="119">
        <v>0</v>
      </c>
      <c r="D819" s="119">
        <v>15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93.75</v>
      </c>
      <c r="Q819" s="119">
        <v>0</v>
      </c>
      <c r="R819" s="119">
        <v>6.25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57</v>
      </c>
      <c r="AC819" s="119" t="s">
        <v>56</v>
      </c>
      <c r="AD819" s="119" t="s">
        <v>108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5</v>
      </c>
      <c r="AQ819" s="119">
        <v>8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21.4</v>
      </c>
      <c r="BI819" s="119">
        <v>20.6</v>
      </c>
      <c r="BJ819" s="119">
        <v>25.3</v>
      </c>
      <c r="BK819" s="119">
        <v>29</v>
      </c>
      <c r="BL819" s="119">
        <v>0</v>
      </c>
      <c r="BM819" s="119" t="s">
        <v>592</v>
      </c>
    </row>
    <row r="820" spans="1:65" s="119" customFormat="1" ht="11.4" x14ac:dyDescent="0.2">
      <c r="A820" s="119" t="s">
        <v>133</v>
      </c>
      <c r="B820" s="119">
        <v>26</v>
      </c>
      <c r="C820" s="119">
        <v>5</v>
      </c>
      <c r="D820" s="119">
        <v>18</v>
      </c>
      <c r="E820" s="119">
        <v>0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19.23</v>
      </c>
      <c r="P820" s="119">
        <v>69.23</v>
      </c>
      <c r="Q820" s="119">
        <v>0</v>
      </c>
      <c r="R820" s="119">
        <v>11.54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390</v>
      </c>
      <c r="AB820" s="119" t="s">
        <v>302</v>
      </c>
      <c r="AC820" s="119" t="s">
        <v>56</v>
      </c>
      <c r="AD820" s="119" t="s">
        <v>197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5</v>
      </c>
      <c r="AO820" s="119">
        <v>0</v>
      </c>
      <c r="AP820" s="119">
        <v>10</v>
      </c>
      <c r="AQ820" s="119">
        <v>9</v>
      </c>
      <c r="AR820" s="119">
        <v>1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18.2</v>
      </c>
      <c r="BI820" s="119">
        <v>19.5</v>
      </c>
      <c r="BJ820" s="119">
        <v>22.7</v>
      </c>
      <c r="BK820" s="119">
        <v>29.1</v>
      </c>
      <c r="BL820" s="119">
        <v>0</v>
      </c>
      <c r="BM820" s="119" t="s">
        <v>591</v>
      </c>
    </row>
    <row r="821" spans="1:65" s="119" customFormat="1" ht="11.4" x14ac:dyDescent="0.2">
      <c r="A821" s="119" t="s">
        <v>133</v>
      </c>
      <c r="B821" s="119">
        <v>11</v>
      </c>
      <c r="C821" s="119">
        <v>0</v>
      </c>
      <c r="D821" s="119">
        <v>11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232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6</v>
      </c>
      <c r="AR821" s="119">
        <v>3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22.4</v>
      </c>
      <c r="BI821" s="119">
        <v>23.4</v>
      </c>
      <c r="BJ821" s="119">
        <v>26</v>
      </c>
      <c r="BK821" s="119">
        <v>26.2</v>
      </c>
      <c r="BL821" s="119">
        <v>0</v>
      </c>
      <c r="BM821" s="119" t="s">
        <v>592</v>
      </c>
    </row>
    <row r="822" spans="1:65" s="119" customFormat="1" ht="11.4" x14ac:dyDescent="0.2">
      <c r="A822" s="119" t="s">
        <v>135</v>
      </c>
      <c r="B822" s="119">
        <v>27</v>
      </c>
      <c r="C822" s="119">
        <v>3</v>
      </c>
      <c r="D822" s="119">
        <v>20</v>
      </c>
      <c r="E822" s="119">
        <v>0</v>
      </c>
      <c r="F822" s="119">
        <v>4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11.11</v>
      </c>
      <c r="P822" s="119">
        <v>74.069999999999993</v>
      </c>
      <c r="Q822" s="119">
        <v>0</v>
      </c>
      <c r="R822" s="119">
        <v>14.81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291</v>
      </c>
      <c r="AB822" s="119" t="s">
        <v>289</v>
      </c>
      <c r="AC822" s="119" t="s">
        <v>56</v>
      </c>
      <c r="AD822" s="119" t="s">
        <v>265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2</v>
      </c>
      <c r="AP822" s="119">
        <v>9</v>
      </c>
      <c r="AQ822" s="119">
        <v>13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19.2</v>
      </c>
      <c r="BI822" s="119">
        <v>20.2</v>
      </c>
      <c r="BJ822" s="119">
        <v>23.9</v>
      </c>
      <c r="BK822" s="119">
        <v>25.9</v>
      </c>
      <c r="BL822" s="119">
        <v>0</v>
      </c>
      <c r="BM822" s="119" t="s">
        <v>591</v>
      </c>
    </row>
    <row r="823" spans="1:65" s="119" customFormat="1" ht="11.4" x14ac:dyDescent="0.2">
      <c r="A823" s="119" t="s">
        <v>135</v>
      </c>
      <c r="B823" s="119">
        <v>15</v>
      </c>
      <c r="C823" s="119">
        <v>2</v>
      </c>
      <c r="D823" s="119">
        <v>10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13.33</v>
      </c>
      <c r="P823" s="119">
        <v>66.67</v>
      </c>
      <c r="Q823" s="119">
        <v>0</v>
      </c>
      <c r="R823" s="119">
        <v>20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147</v>
      </c>
      <c r="AB823" s="119" t="s">
        <v>132</v>
      </c>
      <c r="AC823" s="119" t="s">
        <v>56</v>
      </c>
      <c r="AD823" s="119" t="s">
        <v>317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</v>
      </c>
      <c r="AQ823" s="119">
        <v>9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22.5</v>
      </c>
      <c r="BI823" s="119">
        <v>22.9</v>
      </c>
      <c r="BJ823" s="119">
        <v>26.3</v>
      </c>
      <c r="BK823" s="119">
        <v>28.2</v>
      </c>
      <c r="BL823" s="119">
        <v>0</v>
      </c>
      <c r="BM823" s="119" t="s">
        <v>592</v>
      </c>
    </row>
    <row r="824" spans="1:65" s="119" customFormat="1" ht="11.4" x14ac:dyDescent="0.2">
      <c r="A824" s="119" t="s">
        <v>137</v>
      </c>
      <c r="B824" s="119">
        <v>23</v>
      </c>
      <c r="C824" s="119">
        <v>3</v>
      </c>
      <c r="D824" s="119">
        <v>17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13.04</v>
      </c>
      <c r="P824" s="119">
        <v>73.91</v>
      </c>
      <c r="Q824" s="119">
        <v>0</v>
      </c>
      <c r="R824" s="119">
        <v>13.04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397</v>
      </c>
      <c r="AB824" s="119" t="s">
        <v>277</v>
      </c>
      <c r="AC824" s="119" t="s">
        <v>56</v>
      </c>
      <c r="AD824" s="119" t="s">
        <v>282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0</v>
      </c>
      <c r="AP824" s="119">
        <v>4</v>
      </c>
      <c r="AQ824" s="119">
        <v>15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20.5</v>
      </c>
      <c r="BI824" s="119">
        <v>21.1</v>
      </c>
      <c r="BJ824" s="119">
        <v>23.6</v>
      </c>
      <c r="BK824" s="119">
        <v>25.8</v>
      </c>
      <c r="BL824" s="119">
        <v>0</v>
      </c>
      <c r="BM824" s="119" t="s">
        <v>591</v>
      </c>
    </row>
    <row r="825" spans="1:65" s="119" customFormat="1" ht="11.4" x14ac:dyDescent="0.2">
      <c r="A825" s="119" t="s">
        <v>137</v>
      </c>
      <c r="B825" s="119">
        <v>13</v>
      </c>
      <c r="C825" s="119">
        <v>0</v>
      </c>
      <c r="D825" s="119">
        <v>11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84.62</v>
      </c>
      <c r="Q825" s="119">
        <v>0</v>
      </c>
      <c r="R825" s="119">
        <v>15.38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217</v>
      </c>
      <c r="AC825" s="119" t="s">
        <v>56</v>
      </c>
      <c r="AD825" s="119" t="s">
        <v>147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1</v>
      </c>
      <c r="AQ825" s="119">
        <v>8</v>
      </c>
      <c r="AR825" s="119">
        <v>4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23.1</v>
      </c>
      <c r="BI825" s="119">
        <v>23</v>
      </c>
      <c r="BJ825" s="119">
        <v>25.7</v>
      </c>
      <c r="BK825" s="119">
        <v>26.1</v>
      </c>
      <c r="BL825" s="119">
        <v>0</v>
      </c>
      <c r="BM825" s="119" t="s">
        <v>592</v>
      </c>
    </row>
    <row r="826" spans="1:65" s="119" customFormat="1" ht="11.4" x14ac:dyDescent="0.2">
      <c r="A826" s="119" t="s">
        <v>139</v>
      </c>
      <c r="B826" s="119">
        <v>16</v>
      </c>
      <c r="C826" s="119">
        <v>0</v>
      </c>
      <c r="D826" s="119">
        <v>13</v>
      </c>
      <c r="E826" s="119">
        <v>0</v>
      </c>
      <c r="F826" s="119">
        <v>3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81.25</v>
      </c>
      <c r="Q826" s="119">
        <v>0</v>
      </c>
      <c r="R826" s="119">
        <v>18.75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256</v>
      </c>
      <c r="AC826" s="119" t="s">
        <v>56</v>
      </c>
      <c r="AD826" s="119" t="s">
        <v>220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3</v>
      </c>
      <c r="AQ826" s="119">
        <v>12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22.1</v>
      </c>
      <c r="BI826" s="119">
        <v>22.6</v>
      </c>
      <c r="BJ826" s="119">
        <v>24.6</v>
      </c>
      <c r="BK826" s="119">
        <v>25.1</v>
      </c>
      <c r="BL826" s="119">
        <v>0</v>
      </c>
      <c r="BM826" s="119" t="s">
        <v>591</v>
      </c>
    </row>
    <row r="827" spans="1:65" s="119" customFormat="1" ht="11.4" x14ac:dyDescent="0.2">
      <c r="A827" s="119" t="s">
        <v>139</v>
      </c>
      <c r="B827" s="119">
        <v>14</v>
      </c>
      <c r="C827" s="119">
        <v>0</v>
      </c>
      <c r="D827" s="119">
        <v>12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85.71</v>
      </c>
      <c r="Q827" s="119">
        <v>0</v>
      </c>
      <c r="R827" s="119">
        <v>14.29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243</v>
      </c>
      <c r="AC827" s="119" t="s">
        <v>56</v>
      </c>
      <c r="AD827" s="119" t="s">
        <v>303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4</v>
      </c>
      <c r="AQ827" s="119">
        <v>5</v>
      </c>
      <c r="AR827" s="119">
        <v>4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22.3</v>
      </c>
      <c r="BI827" s="119">
        <v>21.9</v>
      </c>
      <c r="BJ827" s="119">
        <v>26.6</v>
      </c>
      <c r="BK827" s="119">
        <v>30.4</v>
      </c>
      <c r="BL827" s="119">
        <v>0</v>
      </c>
      <c r="BM827" s="119" t="s">
        <v>592</v>
      </c>
    </row>
    <row r="828" spans="1:65" s="119" customFormat="1" ht="11.4" x14ac:dyDescent="0.2">
      <c r="A828" s="119" t="s">
        <v>142</v>
      </c>
      <c r="B828" s="119">
        <v>14</v>
      </c>
      <c r="C828" s="119">
        <v>0</v>
      </c>
      <c r="D828" s="119">
        <v>14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57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6</v>
      </c>
      <c r="AQ828" s="119">
        <v>6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21.4</v>
      </c>
      <c r="BI828" s="119">
        <v>21.1</v>
      </c>
      <c r="BJ828" s="119">
        <v>26.2</v>
      </c>
      <c r="BK828" s="119">
        <v>27.9</v>
      </c>
      <c r="BL828" s="119">
        <v>0</v>
      </c>
      <c r="BM828" s="119" t="s">
        <v>591</v>
      </c>
    </row>
    <row r="829" spans="1:65" s="119" customFormat="1" ht="11.4" x14ac:dyDescent="0.2">
      <c r="A829" s="119" t="s">
        <v>142</v>
      </c>
      <c r="B829" s="119">
        <v>15</v>
      </c>
      <c r="C829" s="119">
        <v>0</v>
      </c>
      <c r="D829" s="119">
        <v>15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132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3</v>
      </c>
      <c r="AQ829" s="119">
        <v>7</v>
      </c>
      <c r="AR829" s="119">
        <v>5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23.5</v>
      </c>
      <c r="BI829" s="119">
        <v>22.4</v>
      </c>
      <c r="BJ829" s="119">
        <v>28.7</v>
      </c>
      <c r="BK829" s="119">
        <v>29.8</v>
      </c>
      <c r="BL829" s="119">
        <v>0</v>
      </c>
      <c r="BM829" s="119" t="s">
        <v>592</v>
      </c>
    </row>
    <row r="830" spans="1:65" s="119" customFormat="1" ht="11.4" x14ac:dyDescent="0.2">
      <c r="A830" s="119" t="s">
        <v>143</v>
      </c>
      <c r="B830" s="119">
        <v>8</v>
      </c>
      <c r="C830" s="119">
        <v>1</v>
      </c>
      <c r="D830" s="119">
        <v>5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12.5</v>
      </c>
      <c r="P830" s="119">
        <v>62.5</v>
      </c>
      <c r="Q830" s="119">
        <v>0</v>
      </c>
      <c r="R830" s="119">
        <v>25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584</v>
      </c>
      <c r="AB830" s="119" t="s">
        <v>274</v>
      </c>
      <c r="AC830" s="119" t="s">
        <v>56</v>
      </c>
      <c r="AD830" s="119" t="s">
        <v>275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</v>
      </c>
      <c r="AP830" s="119">
        <v>4</v>
      </c>
      <c r="AQ830" s="119">
        <v>1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17.3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591</v>
      </c>
    </row>
    <row r="831" spans="1:65" s="119" customFormat="1" ht="11.4" x14ac:dyDescent="0.2">
      <c r="A831" s="119" t="s">
        <v>143</v>
      </c>
      <c r="B831" s="119">
        <v>18</v>
      </c>
      <c r="C831" s="119">
        <v>2</v>
      </c>
      <c r="D831" s="119">
        <v>14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11.11</v>
      </c>
      <c r="P831" s="119">
        <v>77.78</v>
      </c>
      <c r="Q831" s="119">
        <v>0</v>
      </c>
      <c r="R831" s="119">
        <v>11.11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210</v>
      </c>
      <c r="AB831" s="119" t="s">
        <v>155</v>
      </c>
      <c r="AC831" s="119" t="s">
        <v>56</v>
      </c>
      <c r="AD831" s="119" t="s">
        <v>284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2</v>
      </c>
      <c r="AQ831" s="119">
        <v>9</v>
      </c>
      <c r="AR831" s="119">
        <v>6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24.7</v>
      </c>
      <c r="BI831" s="119">
        <v>24.7</v>
      </c>
      <c r="BJ831" s="119">
        <v>28</v>
      </c>
      <c r="BK831" s="119">
        <v>30.4</v>
      </c>
      <c r="BL831" s="119">
        <v>0</v>
      </c>
      <c r="BM831" s="119" t="s">
        <v>592</v>
      </c>
    </row>
    <row r="832" spans="1:65" s="119" customFormat="1" ht="11.4" x14ac:dyDescent="0.2">
      <c r="A832" s="119" t="s">
        <v>146</v>
      </c>
      <c r="B832" s="119">
        <v>18</v>
      </c>
      <c r="C832" s="119">
        <v>4</v>
      </c>
      <c r="D832" s="119">
        <v>10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22.22</v>
      </c>
      <c r="P832" s="119">
        <v>55.56</v>
      </c>
      <c r="Q832" s="119">
        <v>0</v>
      </c>
      <c r="R832" s="119">
        <v>22.22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275</v>
      </c>
      <c r="AB832" s="119" t="s">
        <v>130</v>
      </c>
      <c r="AC832" s="119" t="s">
        <v>56</v>
      </c>
      <c r="AD832" s="119" t="s">
        <v>280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</v>
      </c>
      <c r="AP832" s="119">
        <v>4</v>
      </c>
      <c r="AQ832" s="119">
        <v>8</v>
      </c>
      <c r="AR832" s="119">
        <v>3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21.1</v>
      </c>
      <c r="BI832" s="119">
        <v>20.7</v>
      </c>
      <c r="BJ832" s="119">
        <v>26.2</v>
      </c>
      <c r="BK832" s="119">
        <v>33</v>
      </c>
      <c r="BL832" s="119">
        <v>0</v>
      </c>
      <c r="BM832" s="119" t="s">
        <v>591</v>
      </c>
    </row>
    <row r="833" spans="1:65" s="119" customFormat="1" ht="11.4" x14ac:dyDescent="0.2">
      <c r="A833" s="119" t="s">
        <v>146</v>
      </c>
      <c r="B833" s="119">
        <v>14</v>
      </c>
      <c r="C833" s="119">
        <v>1</v>
      </c>
      <c r="D833" s="119">
        <v>11</v>
      </c>
      <c r="E833" s="119">
        <v>0</v>
      </c>
      <c r="F833" s="119">
        <v>2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7.1429999999999998</v>
      </c>
      <c r="P833" s="119">
        <v>78.569999999999993</v>
      </c>
      <c r="Q833" s="119">
        <v>0</v>
      </c>
      <c r="R833" s="119">
        <v>14.29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244</v>
      </c>
      <c r="AB833" s="119" t="s">
        <v>237</v>
      </c>
      <c r="AC833" s="119" t="s">
        <v>56</v>
      </c>
      <c r="AD833" s="119" t="s">
        <v>271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4</v>
      </c>
      <c r="AQ833" s="119">
        <v>8</v>
      </c>
      <c r="AR833" s="119">
        <v>2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21.4</v>
      </c>
      <c r="BI833" s="119">
        <v>20.9</v>
      </c>
      <c r="BJ833" s="119">
        <v>25.7</v>
      </c>
      <c r="BK833" s="119">
        <v>26.2</v>
      </c>
      <c r="BL833" s="119">
        <v>0</v>
      </c>
      <c r="BM833" s="119" t="s">
        <v>592</v>
      </c>
    </row>
    <row r="834" spans="1:65" s="119" customFormat="1" ht="11.4" x14ac:dyDescent="0.2">
      <c r="A834" s="119" t="s">
        <v>149</v>
      </c>
      <c r="B834" s="119">
        <v>24</v>
      </c>
      <c r="C834" s="119">
        <v>0</v>
      </c>
      <c r="D834" s="119">
        <v>19</v>
      </c>
      <c r="E834" s="119">
        <v>0</v>
      </c>
      <c r="F834" s="119">
        <v>5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79.17</v>
      </c>
      <c r="Q834" s="119">
        <v>0</v>
      </c>
      <c r="R834" s="119">
        <v>20.83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308</v>
      </c>
      <c r="AC834" s="119" t="s">
        <v>56</v>
      </c>
      <c r="AD834" s="119" t="s">
        <v>394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4</v>
      </c>
      <c r="AP834" s="119">
        <v>7</v>
      </c>
      <c r="AQ834" s="119">
        <v>11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19.3</v>
      </c>
      <c r="BI834" s="119">
        <v>20.3</v>
      </c>
      <c r="BJ834" s="119">
        <v>22.5</v>
      </c>
      <c r="BK834" s="119">
        <v>26.3</v>
      </c>
      <c r="BL834" s="119">
        <v>0</v>
      </c>
      <c r="BM834" s="119" t="s">
        <v>591</v>
      </c>
    </row>
    <row r="835" spans="1:65" s="119" customFormat="1" ht="11.4" x14ac:dyDescent="0.2">
      <c r="A835" s="119" t="s">
        <v>149</v>
      </c>
      <c r="B835" s="119">
        <v>12</v>
      </c>
      <c r="C835" s="119">
        <v>0</v>
      </c>
      <c r="D835" s="119">
        <v>10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83.33</v>
      </c>
      <c r="Q835" s="119">
        <v>0</v>
      </c>
      <c r="R835" s="119">
        <v>8.3330000000000002</v>
      </c>
      <c r="S835" s="119">
        <v>8.3330000000000002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138</v>
      </c>
      <c r="AC835" s="119" t="s">
        <v>56</v>
      </c>
      <c r="AD835" s="119" t="s">
        <v>232</v>
      </c>
      <c r="AE835" s="119" t="s">
        <v>148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2</v>
      </c>
      <c r="AR835" s="119">
        <v>7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25.3</v>
      </c>
      <c r="BI835" s="119">
        <v>26</v>
      </c>
      <c r="BJ835" s="119">
        <v>29.4</v>
      </c>
      <c r="BK835" s="119">
        <v>30.7</v>
      </c>
      <c r="BL835" s="119">
        <v>0</v>
      </c>
      <c r="BM835" s="119" t="s">
        <v>592</v>
      </c>
    </row>
    <row r="836" spans="1:65" s="119" customFormat="1" ht="11.4" x14ac:dyDescent="0.2">
      <c r="A836" s="119" t="s">
        <v>151</v>
      </c>
      <c r="B836" s="119">
        <v>20</v>
      </c>
      <c r="C836" s="119">
        <v>2</v>
      </c>
      <c r="D836" s="119">
        <v>16</v>
      </c>
      <c r="E836" s="119">
        <v>0</v>
      </c>
      <c r="F836" s="119">
        <v>2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10</v>
      </c>
      <c r="P836" s="119">
        <v>80</v>
      </c>
      <c r="Q836" s="119">
        <v>0</v>
      </c>
      <c r="R836" s="119">
        <v>10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653</v>
      </c>
      <c r="AB836" s="119" t="s">
        <v>59</v>
      </c>
      <c r="AC836" s="119" t="s">
        <v>56</v>
      </c>
      <c r="AD836" s="119" t="s">
        <v>140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0</v>
      </c>
      <c r="AP836" s="119">
        <v>6</v>
      </c>
      <c r="AQ836" s="119">
        <v>9</v>
      </c>
      <c r="AR836" s="119">
        <v>3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19.5</v>
      </c>
      <c r="BI836" s="119">
        <v>20.3</v>
      </c>
      <c r="BJ836" s="119">
        <v>24.9</v>
      </c>
      <c r="BK836" s="119">
        <v>27.6</v>
      </c>
      <c r="BL836" s="119">
        <v>0</v>
      </c>
      <c r="BM836" s="119" t="s">
        <v>591</v>
      </c>
    </row>
    <row r="837" spans="1:65" s="119" customFormat="1" ht="11.4" x14ac:dyDescent="0.2">
      <c r="A837" s="119" t="s">
        <v>151</v>
      </c>
      <c r="B837" s="119">
        <v>12</v>
      </c>
      <c r="C837" s="119">
        <v>0</v>
      </c>
      <c r="D837" s="119">
        <v>8</v>
      </c>
      <c r="E837" s="119">
        <v>0</v>
      </c>
      <c r="F837" s="119">
        <v>4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66.67</v>
      </c>
      <c r="Q837" s="119">
        <v>0</v>
      </c>
      <c r="R837" s="119">
        <v>33.33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232</v>
      </c>
      <c r="AC837" s="119" t="s">
        <v>56</v>
      </c>
      <c r="AD837" s="119" t="s">
        <v>289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4</v>
      </c>
      <c r="AQ837" s="119">
        <v>7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21.8</v>
      </c>
      <c r="BI837" s="119">
        <v>21.4</v>
      </c>
      <c r="BJ837" s="119">
        <v>24.8</v>
      </c>
      <c r="BK837" s="119">
        <v>27.9</v>
      </c>
      <c r="BL837" s="119">
        <v>0</v>
      </c>
      <c r="BM837" s="119" t="s">
        <v>592</v>
      </c>
    </row>
    <row r="838" spans="1:65" s="119" customFormat="1" ht="11.4" x14ac:dyDescent="0.2">
      <c r="A838" s="119" t="s">
        <v>153</v>
      </c>
      <c r="B838" s="119">
        <v>14</v>
      </c>
      <c r="C838" s="119">
        <v>2</v>
      </c>
      <c r="D838" s="119">
        <v>10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14.29</v>
      </c>
      <c r="P838" s="119">
        <v>71.430000000000007</v>
      </c>
      <c r="Q838" s="119">
        <v>0</v>
      </c>
      <c r="R838" s="119">
        <v>14.29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639</v>
      </c>
      <c r="AB838" s="119" t="s">
        <v>59</v>
      </c>
      <c r="AC838" s="119" t="s">
        <v>56</v>
      </c>
      <c r="AD838" s="119" t="s">
        <v>309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0</v>
      </c>
      <c r="AP838" s="119">
        <v>5</v>
      </c>
      <c r="AQ838" s="119">
        <v>5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18.8</v>
      </c>
      <c r="BI838" s="119">
        <v>19.899999999999999</v>
      </c>
      <c r="BJ838" s="119">
        <v>25.3</v>
      </c>
      <c r="BK838" s="119">
        <v>27.7</v>
      </c>
      <c r="BL838" s="119">
        <v>0</v>
      </c>
      <c r="BM838" s="119" t="s">
        <v>591</v>
      </c>
    </row>
    <row r="839" spans="1:65" s="119" customFormat="1" ht="11.4" x14ac:dyDescent="0.2">
      <c r="A839" s="119" t="s">
        <v>153</v>
      </c>
      <c r="B839" s="119">
        <v>21</v>
      </c>
      <c r="C839" s="119">
        <v>1</v>
      </c>
      <c r="D839" s="119">
        <v>17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1</v>
      </c>
      <c r="K839" s="119">
        <v>0</v>
      </c>
      <c r="L839" s="119">
        <v>0</v>
      </c>
      <c r="M839" s="119">
        <v>0</v>
      </c>
      <c r="N839" s="119">
        <v>0</v>
      </c>
      <c r="O839" s="119">
        <v>4.7619999999999996</v>
      </c>
      <c r="P839" s="119">
        <v>80.95</v>
      </c>
      <c r="Q839" s="119">
        <v>0</v>
      </c>
      <c r="R839" s="119">
        <v>9.5239999999999991</v>
      </c>
      <c r="S839" s="119">
        <v>0</v>
      </c>
      <c r="T839" s="119">
        <v>0</v>
      </c>
      <c r="U839" s="119">
        <v>0</v>
      </c>
      <c r="V839" s="119">
        <v>4.7619999999999996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</v>
      </c>
      <c r="AB839" s="119" t="s">
        <v>111</v>
      </c>
      <c r="AC839" s="119" t="s">
        <v>56</v>
      </c>
      <c r="AD839" s="119" t="s">
        <v>138</v>
      </c>
      <c r="AE839" s="119" t="s">
        <v>56</v>
      </c>
      <c r="AF839" s="119" t="s">
        <v>56</v>
      </c>
      <c r="AG839" s="119" t="s">
        <v>56</v>
      </c>
      <c r="AH839" s="119" t="s">
        <v>279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2</v>
      </c>
      <c r="AQ839" s="119">
        <v>11</v>
      </c>
      <c r="AR839" s="119">
        <v>5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22.8</v>
      </c>
      <c r="BI839" s="119">
        <v>22.1</v>
      </c>
      <c r="BJ839" s="119">
        <v>27.2</v>
      </c>
      <c r="BK839" s="119">
        <v>31.6</v>
      </c>
      <c r="BL839" s="119">
        <v>0</v>
      </c>
      <c r="BM839" s="119" t="s">
        <v>592</v>
      </c>
    </row>
    <row r="840" spans="1:65" s="119" customFormat="1" ht="11.4" x14ac:dyDescent="0.2">
      <c r="A840" s="119" t="s">
        <v>154</v>
      </c>
      <c r="B840" s="119">
        <v>25</v>
      </c>
      <c r="C840" s="119">
        <v>0</v>
      </c>
      <c r="D840" s="119">
        <v>25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305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4</v>
      </c>
      <c r="AO840" s="119">
        <v>1</v>
      </c>
      <c r="AP840" s="119">
        <v>7</v>
      </c>
      <c r="AQ840" s="119">
        <v>11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</v>
      </c>
      <c r="BI840" s="119">
        <v>20.100000000000001</v>
      </c>
      <c r="BJ840" s="119">
        <v>23.4</v>
      </c>
      <c r="BK840" s="119">
        <v>28.5</v>
      </c>
      <c r="BL840" s="119">
        <v>0</v>
      </c>
      <c r="BM840" s="119" t="s">
        <v>591</v>
      </c>
    </row>
    <row r="841" spans="1:65" s="119" customFormat="1" ht="11.4" x14ac:dyDescent="0.2">
      <c r="A841" s="119" t="s">
        <v>154</v>
      </c>
      <c r="B841" s="119">
        <v>22</v>
      </c>
      <c r="C841" s="119">
        <v>1</v>
      </c>
      <c r="D841" s="119">
        <v>20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4.5449999999999999</v>
      </c>
      <c r="P841" s="119">
        <v>90.91</v>
      </c>
      <c r="Q841" s="119">
        <v>0</v>
      </c>
      <c r="R841" s="119">
        <v>4.5449999999999999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248</v>
      </c>
      <c r="AB841" s="119" t="s">
        <v>232</v>
      </c>
      <c r="AC841" s="119" t="s">
        <v>56</v>
      </c>
      <c r="AD841" s="119" t="s">
        <v>257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2</v>
      </c>
      <c r="AO841" s="119">
        <v>0</v>
      </c>
      <c r="AP841" s="119">
        <v>3</v>
      </c>
      <c r="AQ841" s="119">
        <v>11</v>
      </c>
      <c r="AR841" s="119">
        <v>5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22.2</v>
      </c>
      <c r="BI841" s="119">
        <v>23.3</v>
      </c>
      <c r="BJ841" s="119">
        <v>26.4</v>
      </c>
      <c r="BK841" s="119">
        <v>32.4</v>
      </c>
      <c r="BL841" s="119">
        <v>0</v>
      </c>
      <c r="BM841" s="119" t="s">
        <v>592</v>
      </c>
    </row>
    <row r="842" spans="1:65" s="119" customFormat="1" ht="11.4" x14ac:dyDescent="0.2">
      <c r="A842" s="119" t="s">
        <v>156</v>
      </c>
      <c r="B842" s="119">
        <v>23</v>
      </c>
      <c r="C842" s="119">
        <v>0</v>
      </c>
      <c r="D842" s="119">
        <v>20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86.96</v>
      </c>
      <c r="Q842" s="119">
        <v>0</v>
      </c>
      <c r="R842" s="119">
        <v>13.04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220</v>
      </c>
      <c r="AC842" s="119" t="s">
        <v>56</v>
      </c>
      <c r="AD842" s="119" t="s">
        <v>261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2</v>
      </c>
      <c r="AP842" s="119">
        <v>6</v>
      </c>
      <c r="AQ842" s="119">
        <v>11</v>
      </c>
      <c r="AR842" s="119">
        <v>4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21.1</v>
      </c>
      <c r="BI842" s="119">
        <v>21.3</v>
      </c>
      <c r="BJ842" s="119">
        <v>25.4</v>
      </c>
      <c r="BK842" s="119">
        <v>29.4</v>
      </c>
      <c r="BL842" s="119">
        <v>0</v>
      </c>
      <c r="BM842" s="119" t="s">
        <v>591</v>
      </c>
    </row>
    <row r="843" spans="1:65" s="119" customFormat="1" ht="11.4" x14ac:dyDescent="0.2">
      <c r="A843" s="119" t="s">
        <v>156</v>
      </c>
      <c r="B843" s="119">
        <v>24</v>
      </c>
      <c r="C843" s="119">
        <v>2</v>
      </c>
      <c r="D843" s="119">
        <v>22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8.3330000000000002</v>
      </c>
      <c r="P843" s="119">
        <v>91.67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270</v>
      </c>
      <c r="AB843" s="119" t="s">
        <v>296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3</v>
      </c>
      <c r="AQ843" s="119">
        <v>12</v>
      </c>
      <c r="AR843" s="119">
        <v>7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23.7</v>
      </c>
      <c r="BI843" s="119">
        <v>24.5</v>
      </c>
      <c r="BJ843" s="119">
        <v>27.8</v>
      </c>
      <c r="BK843" s="119">
        <v>29.7</v>
      </c>
      <c r="BL843" s="119">
        <v>0</v>
      </c>
      <c r="BM843" s="119" t="s">
        <v>592</v>
      </c>
    </row>
    <row r="844" spans="1:65" s="119" customFormat="1" ht="11.4" x14ac:dyDescent="0.2">
      <c r="A844" s="119" t="s">
        <v>157</v>
      </c>
      <c r="B844" s="119">
        <v>16</v>
      </c>
      <c r="C844" s="119">
        <v>2</v>
      </c>
      <c r="D844" s="119">
        <v>14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12.5</v>
      </c>
      <c r="P844" s="119">
        <v>87.5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629</v>
      </c>
      <c r="AB844" s="119" t="s">
        <v>259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</v>
      </c>
      <c r="AP844" s="119">
        <v>0</v>
      </c>
      <c r="AQ844" s="119">
        <v>11</v>
      </c>
      <c r="AR844" s="119">
        <v>3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21.4</v>
      </c>
      <c r="BI844" s="119">
        <v>22.3</v>
      </c>
      <c r="BJ844" s="119">
        <v>25.6</v>
      </c>
      <c r="BK844" s="119">
        <v>29.4</v>
      </c>
      <c r="BL844" s="119">
        <v>0</v>
      </c>
      <c r="BM844" s="119" t="s">
        <v>591</v>
      </c>
    </row>
    <row r="845" spans="1:65" s="119" customFormat="1" ht="11.4" x14ac:dyDescent="0.2">
      <c r="A845" s="119" t="s">
        <v>157</v>
      </c>
      <c r="B845" s="119">
        <v>26</v>
      </c>
      <c r="C845" s="119">
        <v>0</v>
      </c>
      <c r="D845" s="119">
        <v>25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96.15</v>
      </c>
      <c r="Q845" s="119">
        <v>0</v>
      </c>
      <c r="R845" s="119">
        <v>3.8460000000000001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69</v>
      </c>
      <c r="AC845" s="119" t="s">
        <v>56</v>
      </c>
      <c r="AD845" s="119" t="s">
        <v>118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6</v>
      </c>
      <c r="AQ845" s="119">
        <v>13</v>
      </c>
      <c r="AR845" s="119">
        <v>5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22.4</v>
      </c>
      <c r="BI845" s="119">
        <v>22.2</v>
      </c>
      <c r="BJ845" s="119">
        <v>26.3</v>
      </c>
      <c r="BK845" s="119">
        <v>30.6</v>
      </c>
      <c r="BL845" s="119">
        <v>0</v>
      </c>
      <c r="BM845" s="119" t="s">
        <v>592</v>
      </c>
    </row>
    <row r="846" spans="1:65" s="119" customFormat="1" ht="11.4" x14ac:dyDescent="0.2">
      <c r="A846" s="119" t="s">
        <v>160</v>
      </c>
      <c r="B846" s="119">
        <v>13</v>
      </c>
      <c r="C846" s="119">
        <v>1</v>
      </c>
      <c r="D846" s="119">
        <v>11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7.6920000000000002</v>
      </c>
      <c r="P846" s="119">
        <v>84.62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654</v>
      </c>
      <c r="AB846" s="119" t="s">
        <v>100</v>
      </c>
      <c r="AC846" s="119" t="s">
        <v>56</v>
      </c>
      <c r="AD846" s="119" t="s">
        <v>144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1</v>
      </c>
      <c r="AP846" s="119">
        <v>1</v>
      </c>
      <c r="AQ846" s="119">
        <v>8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20.6</v>
      </c>
      <c r="BI846" s="119">
        <v>22.1</v>
      </c>
      <c r="BJ846" s="119">
        <v>27</v>
      </c>
      <c r="BK846" s="119">
        <v>27.6</v>
      </c>
      <c r="BL846" s="119">
        <v>0</v>
      </c>
      <c r="BM846" s="119" t="s">
        <v>591</v>
      </c>
    </row>
    <row r="847" spans="1:65" s="119" customFormat="1" ht="11.4" x14ac:dyDescent="0.2">
      <c r="A847" s="119" t="s">
        <v>160</v>
      </c>
      <c r="B847" s="119">
        <v>23</v>
      </c>
      <c r="C847" s="119">
        <v>2</v>
      </c>
      <c r="D847" s="119">
        <v>21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8.6959999999999997</v>
      </c>
      <c r="P847" s="119">
        <v>91.3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292</v>
      </c>
      <c r="AB847" s="119" t="s">
        <v>106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4</v>
      </c>
      <c r="AQ847" s="119">
        <v>8</v>
      </c>
      <c r="AR847" s="119">
        <v>11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24.3</v>
      </c>
      <c r="BI847" s="119">
        <v>24.5</v>
      </c>
      <c r="BJ847" s="119">
        <v>27.8</v>
      </c>
      <c r="BK847" s="119">
        <v>28.2</v>
      </c>
      <c r="BL847" s="119">
        <v>0</v>
      </c>
      <c r="BM847" s="119" t="s">
        <v>592</v>
      </c>
    </row>
    <row r="848" spans="1:65" s="119" customFormat="1" ht="11.4" x14ac:dyDescent="0.2">
      <c r="A848" s="119" t="s">
        <v>162</v>
      </c>
      <c r="B848" s="119">
        <v>19</v>
      </c>
      <c r="C848" s="119">
        <v>0</v>
      </c>
      <c r="D848" s="119">
        <v>17</v>
      </c>
      <c r="E848" s="119">
        <v>0</v>
      </c>
      <c r="F848" s="119">
        <v>1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89.47</v>
      </c>
      <c r="Q848" s="119">
        <v>0</v>
      </c>
      <c r="R848" s="119">
        <v>5.2629999999999999</v>
      </c>
      <c r="S848" s="119">
        <v>5.2629999999999999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111</v>
      </c>
      <c r="AC848" s="119" t="s">
        <v>56</v>
      </c>
      <c r="AD848" s="119" t="s">
        <v>269</v>
      </c>
      <c r="AE848" s="119" t="s">
        <v>264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3</v>
      </c>
      <c r="AQ848" s="119">
        <v>13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</v>
      </c>
      <c r="BI848" s="119">
        <v>22.7</v>
      </c>
      <c r="BJ848" s="119">
        <v>25.2</v>
      </c>
      <c r="BK848" s="119">
        <v>27.2</v>
      </c>
      <c r="BL848" s="119">
        <v>0</v>
      </c>
      <c r="BM848" s="119" t="s">
        <v>591</v>
      </c>
    </row>
    <row r="849" spans="1:65" s="119" customFormat="1" ht="11.4" x14ac:dyDescent="0.2">
      <c r="A849" s="119" t="s">
        <v>162</v>
      </c>
      <c r="B849" s="119">
        <v>11</v>
      </c>
      <c r="C849" s="119">
        <v>0</v>
      </c>
      <c r="D849" s="119">
        <v>10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90.91</v>
      </c>
      <c r="Q849" s="119">
        <v>0</v>
      </c>
      <c r="R849" s="119">
        <v>9.0909999999999993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242</v>
      </c>
      <c r="AC849" s="119" t="s">
        <v>56</v>
      </c>
      <c r="AD849" s="119" t="s">
        <v>210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2</v>
      </c>
      <c r="AQ849" s="119">
        <v>4</v>
      </c>
      <c r="AR849" s="119">
        <v>5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24.1</v>
      </c>
      <c r="BI849" s="119">
        <v>24.7</v>
      </c>
      <c r="BJ849" s="119">
        <v>27.5</v>
      </c>
      <c r="BK849" s="119">
        <v>28.8</v>
      </c>
      <c r="BL849" s="119">
        <v>0</v>
      </c>
      <c r="BM849" s="119" t="s">
        <v>592</v>
      </c>
    </row>
    <row r="850" spans="1:65" s="119" customFormat="1" ht="11.4" x14ac:dyDescent="0.2">
      <c r="A850" s="119" t="s">
        <v>165</v>
      </c>
      <c r="B850" s="119">
        <v>15</v>
      </c>
      <c r="C850" s="119">
        <v>0</v>
      </c>
      <c r="D850" s="119">
        <v>13</v>
      </c>
      <c r="E850" s="119">
        <v>0</v>
      </c>
      <c r="F850" s="119">
        <v>1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86.67</v>
      </c>
      <c r="Q850" s="119">
        <v>0</v>
      </c>
      <c r="R850" s="119">
        <v>6.6669999999999998</v>
      </c>
      <c r="S850" s="119">
        <v>6.6669999999999998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232</v>
      </c>
      <c r="AC850" s="119" t="s">
        <v>56</v>
      </c>
      <c r="AD850" s="119" t="s">
        <v>319</v>
      </c>
      <c r="AE850" s="119" t="s">
        <v>59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4</v>
      </c>
      <c r="AQ850" s="119">
        <v>8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21.8</v>
      </c>
      <c r="BI850" s="119">
        <v>22.3</v>
      </c>
      <c r="BJ850" s="119">
        <v>26</v>
      </c>
      <c r="BK850" s="119">
        <v>28.6</v>
      </c>
      <c r="BL850" s="119">
        <v>0</v>
      </c>
      <c r="BM850" s="119" t="s">
        <v>591</v>
      </c>
    </row>
    <row r="851" spans="1:65" s="119" customFormat="1" ht="11.4" x14ac:dyDescent="0.2">
      <c r="A851" s="119" t="s">
        <v>165</v>
      </c>
      <c r="B851" s="119">
        <v>26</v>
      </c>
      <c r="C851" s="119">
        <v>2</v>
      </c>
      <c r="D851" s="119">
        <v>23</v>
      </c>
      <c r="E851" s="119">
        <v>0</v>
      </c>
      <c r="F851" s="119">
        <v>0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7.6920000000000002</v>
      </c>
      <c r="P851" s="119">
        <v>88.46</v>
      </c>
      <c r="Q851" s="119">
        <v>0</v>
      </c>
      <c r="R851" s="119">
        <v>0</v>
      </c>
      <c r="S851" s="119">
        <v>3.8460000000000001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111</v>
      </c>
      <c r="AB851" s="119" t="s">
        <v>243</v>
      </c>
      <c r="AC851" s="119" t="s">
        <v>56</v>
      </c>
      <c r="AD851" s="119" t="s">
        <v>56</v>
      </c>
      <c r="AE851" s="119" t="s">
        <v>647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0</v>
      </c>
      <c r="AP851" s="119">
        <v>3</v>
      </c>
      <c r="AQ851" s="119">
        <v>15</v>
      </c>
      <c r="AR851" s="119">
        <v>7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22.5</v>
      </c>
      <c r="BI851" s="119">
        <v>22.4</v>
      </c>
      <c r="BJ851" s="119">
        <v>27.1</v>
      </c>
      <c r="BK851" s="119">
        <v>29.3</v>
      </c>
      <c r="BL851" s="119">
        <v>0</v>
      </c>
      <c r="BM851" s="119" t="s">
        <v>592</v>
      </c>
    </row>
    <row r="852" spans="1:65" s="119" customFormat="1" ht="11.4" x14ac:dyDescent="0.2">
      <c r="A852" s="119" t="s">
        <v>167</v>
      </c>
      <c r="B852" s="119">
        <v>10</v>
      </c>
      <c r="C852" s="119">
        <v>1</v>
      </c>
      <c r="D852" s="119">
        <v>7</v>
      </c>
      <c r="E852" s="119">
        <v>0</v>
      </c>
      <c r="F852" s="119">
        <v>1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10</v>
      </c>
      <c r="P852" s="119">
        <v>70</v>
      </c>
      <c r="Q852" s="119">
        <v>0</v>
      </c>
      <c r="R852" s="119">
        <v>10</v>
      </c>
      <c r="S852" s="119">
        <v>10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595</v>
      </c>
      <c r="AB852" s="119" t="s">
        <v>271</v>
      </c>
      <c r="AC852" s="119" t="s">
        <v>56</v>
      </c>
      <c r="AD852" s="119" t="s">
        <v>316</v>
      </c>
      <c r="AE852" s="119" t="s">
        <v>288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2</v>
      </c>
      <c r="AP852" s="119">
        <v>3</v>
      </c>
      <c r="AQ852" s="119">
        <v>4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17.600000000000001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591</v>
      </c>
    </row>
    <row r="853" spans="1:65" s="119" customFormat="1" ht="11.4" x14ac:dyDescent="0.2">
      <c r="A853" s="119" t="s">
        <v>167</v>
      </c>
      <c r="B853" s="119">
        <v>19</v>
      </c>
      <c r="C853" s="119">
        <v>0</v>
      </c>
      <c r="D853" s="119">
        <v>18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94.74</v>
      </c>
      <c r="Q853" s="119">
        <v>0</v>
      </c>
      <c r="R853" s="119">
        <v>5.2629999999999999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68</v>
      </c>
      <c r="AC853" s="119" t="s">
        <v>56</v>
      </c>
      <c r="AD853" s="119" t="s">
        <v>302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4</v>
      </c>
      <c r="AQ853" s="119">
        <v>12</v>
      </c>
      <c r="AR853" s="119">
        <v>2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22.5</v>
      </c>
      <c r="BI853" s="119">
        <v>22.5</v>
      </c>
      <c r="BJ853" s="119">
        <v>26.5</v>
      </c>
      <c r="BK853" s="119">
        <v>30.7</v>
      </c>
      <c r="BL853" s="119">
        <v>0</v>
      </c>
      <c r="BM853" s="119" t="s">
        <v>592</v>
      </c>
    </row>
    <row r="854" spans="1:65" s="119" customFormat="1" ht="11.4" x14ac:dyDescent="0.2">
      <c r="A854" s="119" t="s">
        <v>168</v>
      </c>
      <c r="B854" s="119">
        <v>22</v>
      </c>
      <c r="C854" s="119">
        <v>0</v>
      </c>
      <c r="D854" s="119">
        <v>21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95.45</v>
      </c>
      <c r="Q854" s="119">
        <v>0</v>
      </c>
      <c r="R854" s="119">
        <v>4.5449999999999999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232</v>
      </c>
      <c r="AC854" s="119" t="s">
        <v>56</v>
      </c>
      <c r="AD854" s="119" t="s">
        <v>279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5</v>
      </c>
      <c r="AQ854" s="119">
        <v>14</v>
      </c>
      <c r="AR854" s="119">
        <v>2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22.4</v>
      </c>
      <c r="BI854" s="119">
        <v>22.1</v>
      </c>
      <c r="BJ854" s="119">
        <v>24.9</v>
      </c>
      <c r="BK854" s="119">
        <v>29.9</v>
      </c>
      <c r="BL854" s="119">
        <v>0</v>
      </c>
      <c r="BM854" s="119" t="s">
        <v>591</v>
      </c>
    </row>
    <row r="855" spans="1:65" s="119" customFormat="1" ht="11.4" x14ac:dyDescent="0.2">
      <c r="A855" s="119" t="s">
        <v>168</v>
      </c>
      <c r="B855" s="119">
        <v>20</v>
      </c>
      <c r="C855" s="119">
        <v>1</v>
      </c>
      <c r="D855" s="119">
        <v>18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5</v>
      </c>
      <c r="P855" s="119">
        <v>90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5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265</v>
      </c>
      <c r="AB855" s="119" t="s">
        <v>100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257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5</v>
      </c>
      <c r="AQ855" s="119">
        <v>12</v>
      </c>
      <c r="AR855" s="119">
        <v>2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21.4</v>
      </c>
      <c r="BI855" s="119">
        <v>22.1</v>
      </c>
      <c r="BJ855" s="119">
        <v>24.8</v>
      </c>
      <c r="BK855" s="119">
        <v>26.5</v>
      </c>
      <c r="BL855" s="119">
        <v>0</v>
      </c>
      <c r="BM855" s="119" t="s">
        <v>592</v>
      </c>
    </row>
    <row r="856" spans="1:65" s="119" customFormat="1" ht="11.4" x14ac:dyDescent="0.2">
      <c r="A856" s="119" t="s">
        <v>169</v>
      </c>
      <c r="B856" s="119">
        <v>13</v>
      </c>
      <c r="C856" s="119">
        <v>0</v>
      </c>
      <c r="D856" s="119">
        <v>9</v>
      </c>
      <c r="E856" s="119">
        <v>0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69.23</v>
      </c>
      <c r="Q856" s="119">
        <v>0</v>
      </c>
      <c r="R856" s="119">
        <v>30.77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295</v>
      </c>
      <c r="AC856" s="119" t="s">
        <v>56</v>
      </c>
      <c r="AD856" s="119" t="s">
        <v>144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4</v>
      </c>
      <c r="AQ856" s="119">
        <v>7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19.899999999999999</v>
      </c>
      <c r="BI856" s="119">
        <v>20.9</v>
      </c>
      <c r="BJ856" s="119">
        <v>22.7</v>
      </c>
      <c r="BK856" s="119">
        <v>25.3</v>
      </c>
      <c r="BL856" s="119">
        <v>0</v>
      </c>
      <c r="BM856" s="119" t="s">
        <v>591</v>
      </c>
    </row>
    <row r="857" spans="1:65" s="119" customFormat="1" ht="11.4" x14ac:dyDescent="0.2">
      <c r="A857" s="119" t="s">
        <v>169</v>
      </c>
      <c r="B857" s="119">
        <v>21</v>
      </c>
      <c r="C857" s="119">
        <v>0</v>
      </c>
      <c r="D857" s="119">
        <v>15</v>
      </c>
      <c r="E857" s="119">
        <v>0</v>
      </c>
      <c r="F857" s="119">
        <v>5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71.430000000000007</v>
      </c>
      <c r="Q857" s="119">
        <v>0</v>
      </c>
      <c r="R857" s="119">
        <v>23.81</v>
      </c>
      <c r="S857" s="119">
        <v>4.7619999999999996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275</v>
      </c>
      <c r="AC857" s="119" t="s">
        <v>56</v>
      </c>
      <c r="AD857" s="119" t="s">
        <v>174</v>
      </c>
      <c r="AE857" s="119" t="s">
        <v>192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3</v>
      </c>
      <c r="AP857" s="119">
        <v>4</v>
      </c>
      <c r="AQ857" s="119">
        <v>7</v>
      </c>
      <c r="AR857" s="119">
        <v>6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21.8</v>
      </c>
      <c r="BI857" s="119">
        <v>22.1</v>
      </c>
      <c r="BJ857" s="119">
        <v>27.2</v>
      </c>
      <c r="BK857" s="119">
        <v>30.3</v>
      </c>
      <c r="BL857" s="119">
        <v>0</v>
      </c>
      <c r="BM857" s="119" t="s">
        <v>592</v>
      </c>
    </row>
    <row r="858" spans="1:65" s="119" customFormat="1" ht="11.4" x14ac:dyDescent="0.2">
      <c r="A858" s="119" t="s">
        <v>173</v>
      </c>
      <c r="B858" s="119">
        <v>13</v>
      </c>
      <c r="C858" s="119">
        <v>0</v>
      </c>
      <c r="D858" s="119">
        <v>11</v>
      </c>
      <c r="E858" s="119">
        <v>0</v>
      </c>
      <c r="F858" s="119">
        <v>1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84.62</v>
      </c>
      <c r="Q858" s="119">
        <v>0</v>
      </c>
      <c r="R858" s="119">
        <v>7.6920000000000002</v>
      </c>
      <c r="S858" s="119">
        <v>7.6920000000000002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122</v>
      </c>
      <c r="AC858" s="119" t="s">
        <v>56</v>
      </c>
      <c r="AD858" s="119" t="s">
        <v>602</v>
      </c>
      <c r="AE858" s="119" t="s">
        <v>646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1</v>
      </c>
      <c r="AP858" s="119">
        <v>5</v>
      </c>
      <c r="AQ858" s="119">
        <v>5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19.600000000000001</v>
      </c>
      <c r="BI858" s="119">
        <v>19.2</v>
      </c>
      <c r="BJ858" s="119">
        <v>24.6</v>
      </c>
      <c r="BK858" s="119">
        <v>26.4</v>
      </c>
      <c r="BL858" s="119">
        <v>0</v>
      </c>
      <c r="BM858" s="119" t="s">
        <v>591</v>
      </c>
    </row>
    <row r="859" spans="1:65" s="119" customFormat="1" ht="11.4" x14ac:dyDescent="0.2">
      <c r="A859" s="119" t="s">
        <v>173</v>
      </c>
      <c r="B859" s="119">
        <v>27</v>
      </c>
      <c r="C859" s="119">
        <v>0</v>
      </c>
      <c r="D859" s="119">
        <v>24</v>
      </c>
      <c r="E859" s="119">
        <v>0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88.89</v>
      </c>
      <c r="Q859" s="119">
        <v>0</v>
      </c>
      <c r="R859" s="119">
        <v>11.11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253</v>
      </c>
      <c r="AC859" s="119" t="s">
        <v>56</v>
      </c>
      <c r="AD859" s="119" t="s">
        <v>297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2</v>
      </c>
      <c r="AQ859" s="119">
        <v>20</v>
      </c>
      <c r="AR859" s="119">
        <v>4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22.4</v>
      </c>
      <c r="BI859" s="119">
        <v>22.5</v>
      </c>
      <c r="BJ859" s="119">
        <v>25.3</v>
      </c>
      <c r="BK859" s="119">
        <v>27.1</v>
      </c>
      <c r="BL859" s="119">
        <v>0</v>
      </c>
      <c r="BM859" s="119" t="s">
        <v>592</v>
      </c>
    </row>
    <row r="860" spans="1:65" s="119" customFormat="1" ht="11.4" x14ac:dyDescent="0.2">
      <c r="A860" s="119" t="s">
        <v>177</v>
      </c>
      <c r="B860" s="119">
        <v>13</v>
      </c>
      <c r="C860" s="119">
        <v>0</v>
      </c>
      <c r="D860" s="119">
        <v>11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84.62</v>
      </c>
      <c r="Q860" s="119">
        <v>0</v>
      </c>
      <c r="R860" s="119">
        <v>15.38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144</v>
      </c>
      <c r="AC860" s="119" t="s">
        <v>56</v>
      </c>
      <c r="AD860" s="119" t="s">
        <v>176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6</v>
      </c>
      <c r="AQ860" s="119">
        <v>7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20.399999999999999</v>
      </c>
      <c r="BI860" s="119">
        <v>20.100000000000001</v>
      </c>
      <c r="BJ860" s="119">
        <v>23.5</v>
      </c>
      <c r="BK860" s="119">
        <v>24.2</v>
      </c>
      <c r="BL860" s="119">
        <v>0</v>
      </c>
      <c r="BM860" s="119" t="s">
        <v>591</v>
      </c>
    </row>
    <row r="861" spans="1:65" s="119" customFormat="1" ht="11.4" x14ac:dyDescent="0.2">
      <c r="A861" s="119" t="s">
        <v>177</v>
      </c>
      <c r="B861" s="119">
        <v>20</v>
      </c>
      <c r="C861" s="119">
        <v>2</v>
      </c>
      <c r="D861" s="119">
        <v>15</v>
      </c>
      <c r="E861" s="119">
        <v>0</v>
      </c>
      <c r="F861" s="119">
        <v>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10</v>
      </c>
      <c r="P861" s="119">
        <v>75</v>
      </c>
      <c r="Q861" s="119">
        <v>0</v>
      </c>
      <c r="R861" s="119">
        <v>15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310</v>
      </c>
      <c r="AB861" s="119" t="s">
        <v>217</v>
      </c>
      <c r="AC861" s="119" t="s">
        <v>56</v>
      </c>
      <c r="AD861" s="119" t="s">
        <v>155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0</v>
      </c>
      <c r="AQ861" s="119">
        <v>13</v>
      </c>
      <c r="AR861" s="119">
        <v>4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23.3</v>
      </c>
      <c r="BI861" s="119">
        <v>23.3</v>
      </c>
      <c r="BJ861" s="119">
        <v>28.2</v>
      </c>
      <c r="BK861" s="119">
        <v>30.7</v>
      </c>
      <c r="BL861" s="119">
        <v>0</v>
      </c>
      <c r="BM861" s="119" t="s">
        <v>592</v>
      </c>
    </row>
    <row r="862" spans="1:65" s="119" customFormat="1" ht="11.4" x14ac:dyDescent="0.2">
      <c r="A862" s="119" t="s">
        <v>179</v>
      </c>
      <c r="B862" s="119">
        <v>15</v>
      </c>
      <c r="C862" s="119">
        <v>1</v>
      </c>
      <c r="D862" s="119">
        <v>10</v>
      </c>
      <c r="E862" s="119">
        <v>0</v>
      </c>
      <c r="F862" s="119">
        <v>3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6.6669999999999998</v>
      </c>
      <c r="P862" s="119">
        <v>66.67</v>
      </c>
      <c r="Q862" s="119">
        <v>0</v>
      </c>
      <c r="R862" s="119">
        <v>20</v>
      </c>
      <c r="S862" s="119">
        <v>6.6669999999999998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288</v>
      </c>
      <c r="AB862" s="119" t="s">
        <v>243</v>
      </c>
      <c r="AC862" s="119" t="s">
        <v>56</v>
      </c>
      <c r="AD862" s="119" t="s">
        <v>257</v>
      </c>
      <c r="AE862" s="119" t="s">
        <v>129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3</v>
      </c>
      <c r="AP862" s="119">
        <v>1</v>
      </c>
      <c r="AQ862" s="119">
        <v>8</v>
      </c>
      <c r="AR862" s="119">
        <v>3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21.2</v>
      </c>
      <c r="BI862" s="119">
        <v>21</v>
      </c>
      <c r="BJ862" s="119">
        <v>25.8</v>
      </c>
      <c r="BK862" s="119">
        <v>26.2</v>
      </c>
      <c r="BL862" s="119">
        <v>0</v>
      </c>
      <c r="BM862" s="119" t="s">
        <v>591</v>
      </c>
    </row>
    <row r="863" spans="1:65" s="119" customFormat="1" ht="11.4" x14ac:dyDescent="0.2">
      <c r="A863" s="119" t="s">
        <v>179</v>
      </c>
      <c r="B863" s="119">
        <v>23</v>
      </c>
      <c r="C863" s="119">
        <v>0</v>
      </c>
      <c r="D863" s="119">
        <v>21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91.3</v>
      </c>
      <c r="Q863" s="119">
        <v>0</v>
      </c>
      <c r="R863" s="119">
        <v>8.6959999999999997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132</v>
      </c>
      <c r="AC863" s="119" t="s">
        <v>56</v>
      </c>
      <c r="AD863" s="119" t="s">
        <v>233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</v>
      </c>
      <c r="AQ863" s="119">
        <v>13</v>
      </c>
      <c r="AR863" s="119">
        <v>8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23.5</v>
      </c>
      <c r="BI863" s="119">
        <v>23.7</v>
      </c>
      <c r="BJ863" s="119">
        <v>26.2</v>
      </c>
      <c r="BK863" s="119">
        <v>28.2</v>
      </c>
      <c r="BL863" s="119">
        <v>0</v>
      </c>
      <c r="BM863" s="119" t="s">
        <v>592</v>
      </c>
    </row>
    <row r="864" spans="1:65" s="119" customFormat="1" ht="11.4" x14ac:dyDescent="0.2">
      <c r="A864" s="119" t="s">
        <v>180</v>
      </c>
      <c r="B864" s="119">
        <v>22</v>
      </c>
      <c r="C864" s="119">
        <v>0</v>
      </c>
      <c r="D864" s="119">
        <v>20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90.91</v>
      </c>
      <c r="Q864" s="119">
        <v>0</v>
      </c>
      <c r="R864" s="119">
        <v>9.0909999999999993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277</v>
      </c>
      <c r="AC864" s="119" t="s">
        <v>56</v>
      </c>
      <c r="AD864" s="119" t="s">
        <v>299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8</v>
      </c>
      <c r="AQ864" s="119">
        <v>12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21.6</v>
      </c>
      <c r="BI864" s="119">
        <v>22.6</v>
      </c>
      <c r="BJ864" s="119">
        <v>24.7</v>
      </c>
      <c r="BK864" s="119">
        <v>27.9</v>
      </c>
      <c r="BL864" s="119">
        <v>0</v>
      </c>
      <c r="BM864" s="119" t="s">
        <v>591</v>
      </c>
    </row>
    <row r="865" spans="1:65" s="119" customFormat="1" ht="11.4" x14ac:dyDescent="0.2">
      <c r="A865" s="119" t="s">
        <v>180</v>
      </c>
      <c r="B865" s="119">
        <v>29</v>
      </c>
      <c r="C865" s="119">
        <v>3</v>
      </c>
      <c r="D865" s="119">
        <v>25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10.34</v>
      </c>
      <c r="P865" s="119">
        <v>86.21</v>
      </c>
      <c r="Q865" s="119">
        <v>0</v>
      </c>
      <c r="R865" s="119">
        <v>3.448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295</v>
      </c>
      <c r="AB865" s="119" t="s">
        <v>130</v>
      </c>
      <c r="AC865" s="119" t="s">
        <v>56</v>
      </c>
      <c r="AD865" s="119" t="s">
        <v>68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6</v>
      </c>
      <c r="AQ865" s="119">
        <v>14</v>
      </c>
      <c r="AR865" s="119">
        <v>6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22.2</v>
      </c>
      <c r="BI865" s="119">
        <v>22.5</v>
      </c>
      <c r="BJ865" s="119">
        <v>27</v>
      </c>
      <c r="BK865" s="119">
        <v>29.3</v>
      </c>
      <c r="BL865" s="119">
        <v>0</v>
      </c>
      <c r="BM865" s="119" t="s">
        <v>592</v>
      </c>
    </row>
    <row r="866" spans="1:65" s="119" customFormat="1" ht="11.4" x14ac:dyDescent="0.2">
      <c r="A866" s="119" t="s">
        <v>182</v>
      </c>
      <c r="B866" s="119">
        <v>22</v>
      </c>
      <c r="C866" s="119">
        <v>0</v>
      </c>
      <c r="D866" s="119">
        <v>19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86.36</v>
      </c>
      <c r="Q866" s="119">
        <v>0</v>
      </c>
      <c r="R866" s="119">
        <v>13.64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292</v>
      </c>
      <c r="AC866" s="119" t="s">
        <v>56</v>
      </c>
      <c r="AD866" s="119" t="s">
        <v>159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2</v>
      </c>
      <c r="AP866" s="119">
        <v>10</v>
      </c>
      <c r="AQ866" s="119">
        <v>9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19.8</v>
      </c>
      <c r="BI866" s="119">
        <v>19.899999999999999</v>
      </c>
      <c r="BJ866" s="119">
        <v>23.5</v>
      </c>
      <c r="BK866" s="119">
        <v>27.4</v>
      </c>
      <c r="BL866" s="119">
        <v>0</v>
      </c>
      <c r="BM866" s="119" t="s">
        <v>591</v>
      </c>
    </row>
    <row r="867" spans="1:65" s="119" customFormat="1" ht="11.4" x14ac:dyDescent="0.2">
      <c r="A867" s="119" t="s">
        <v>182</v>
      </c>
      <c r="B867" s="119">
        <v>49</v>
      </c>
      <c r="C867" s="119">
        <v>7</v>
      </c>
      <c r="D867" s="119">
        <v>39</v>
      </c>
      <c r="E867" s="119">
        <v>1</v>
      </c>
      <c r="F867" s="119">
        <v>1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14.29</v>
      </c>
      <c r="P867" s="119">
        <v>79.59</v>
      </c>
      <c r="Q867" s="119">
        <v>2.0409999999999999</v>
      </c>
      <c r="R867" s="119">
        <v>2.0409999999999999</v>
      </c>
      <c r="S867" s="119">
        <v>0</v>
      </c>
      <c r="T867" s="119">
        <v>2.0409999999999999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72</v>
      </c>
      <c r="AB867" s="119" t="s">
        <v>132</v>
      </c>
      <c r="AC867" s="119" t="s">
        <v>315</v>
      </c>
      <c r="AD867" s="119" t="s">
        <v>129</v>
      </c>
      <c r="AE867" s="119" t="s">
        <v>56</v>
      </c>
      <c r="AF867" s="119" t="s">
        <v>63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10</v>
      </c>
      <c r="AQ867" s="119">
        <v>23</v>
      </c>
      <c r="AR867" s="119">
        <v>15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23.5</v>
      </c>
      <c r="BI867" s="119">
        <v>24.1</v>
      </c>
      <c r="BJ867" s="119">
        <v>27.1</v>
      </c>
      <c r="BK867" s="119">
        <v>29.8</v>
      </c>
      <c r="BL867" s="119">
        <v>0</v>
      </c>
      <c r="BM867" s="119" t="s">
        <v>592</v>
      </c>
    </row>
    <row r="868" spans="1:65" s="119" customFormat="1" ht="11.4" x14ac:dyDescent="0.2">
      <c r="A868" s="119" t="s">
        <v>184</v>
      </c>
      <c r="B868" s="119">
        <v>29</v>
      </c>
      <c r="C868" s="119">
        <v>1</v>
      </c>
      <c r="D868" s="119">
        <v>28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3.448</v>
      </c>
      <c r="P868" s="119">
        <v>96.55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390</v>
      </c>
      <c r="AB868" s="119" t="s">
        <v>292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</v>
      </c>
      <c r="AP868" s="119">
        <v>9</v>
      </c>
      <c r="AQ868" s="119">
        <v>17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19.5</v>
      </c>
      <c r="BI868" s="119">
        <v>20.399999999999999</v>
      </c>
      <c r="BJ868" s="119">
        <v>22.2</v>
      </c>
      <c r="BK868" s="119">
        <v>23.6</v>
      </c>
      <c r="BL868" s="119">
        <v>0</v>
      </c>
      <c r="BM868" s="119" t="s">
        <v>591</v>
      </c>
    </row>
    <row r="869" spans="1:65" s="119" customFormat="1" ht="11.4" x14ac:dyDescent="0.2">
      <c r="A869" s="119" t="s">
        <v>184</v>
      </c>
      <c r="B869" s="119">
        <v>34</v>
      </c>
      <c r="C869" s="119">
        <v>3</v>
      </c>
      <c r="D869" s="119">
        <v>29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8.8239999999999998</v>
      </c>
      <c r="P869" s="119">
        <v>85.29</v>
      </c>
      <c r="Q869" s="119">
        <v>0</v>
      </c>
      <c r="R869" s="119">
        <v>5.8819999999999997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280</v>
      </c>
      <c r="AB869" s="119" t="s">
        <v>100</v>
      </c>
      <c r="AC869" s="119" t="s">
        <v>56</v>
      </c>
      <c r="AD869" s="119" t="s">
        <v>235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11</v>
      </c>
      <c r="AQ869" s="119">
        <v>17</v>
      </c>
      <c r="AR869" s="119">
        <v>5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21.4</v>
      </c>
      <c r="BI869" s="119">
        <v>21.4</v>
      </c>
      <c r="BJ869" s="119">
        <v>25.2</v>
      </c>
      <c r="BK869" s="119">
        <v>25.9</v>
      </c>
      <c r="BL869" s="119">
        <v>0</v>
      </c>
      <c r="BM869" s="119" t="s">
        <v>592</v>
      </c>
    </row>
    <row r="870" spans="1:65" s="119" customFormat="1" ht="11.4" x14ac:dyDescent="0.2">
      <c r="A870" s="119" t="s">
        <v>186</v>
      </c>
      <c r="B870" s="119">
        <v>41</v>
      </c>
      <c r="C870" s="119">
        <v>1</v>
      </c>
      <c r="D870" s="119">
        <v>36</v>
      </c>
      <c r="E870" s="119">
        <v>1</v>
      </c>
      <c r="F870" s="119">
        <v>1</v>
      </c>
      <c r="G870" s="119">
        <v>2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2.4390000000000001</v>
      </c>
      <c r="P870" s="119">
        <v>87.8</v>
      </c>
      <c r="Q870" s="119">
        <v>2.4390000000000001</v>
      </c>
      <c r="R870" s="119">
        <v>2.4390000000000001</v>
      </c>
      <c r="S870" s="119">
        <v>4.8780000000000001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574</v>
      </c>
      <c r="AB870" s="119" t="s">
        <v>244</v>
      </c>
      <c r="AC870" s="119" t="s">
        <v>325</v>
      </c>
      <c r="AD870" s="119" t="s">
        <v>59</v>
      </c>
      <c r="AE870" s="119" t="s">
        <v>261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6</v>
      </c>
      <c r="AO870" s="119">
        <v>4</v>
      </c>
      <c r="AP870" s="119">
        <v>14</v>
      </c>
      <c r="AQ870" s="119">
        <v>15</v>
      </c>
      <c r="AR870" s="119">
        <v>2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17.899999999999999</v>
      </c>
      <c r="BI870" s="119">
        <v>19.7</v>
      </c>
      <c r="BJ870" s="119">
        <v>22.1</v>
      </c>
      <c r="BK870" s="119">
        <v>24.9</v>
      </c>
      <c r="BL870" s="119">
        <v>0</v>
      </c>
      <c r="BM870" s="119" t="s">
        <v>591</v>
      </c>
    </row>
    <row r="871" spans="1:65" s="119" customFormat="1" ht="11.4" x14ac:dyDescent="0.2">
      <c r="A871" s="119" t="s">
        <v>186</v>
      </c>
      <c r="B871" s="119">
        <v>35</v>
      </c>
      <c r="C871" s="119">
        <v>4</v>
      </c>
      <c r="D871" s="119">
        <v>29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11.43</v>
      </c>
      <c r="P871" s="119">
        <v>82.86</v>
      </c>
      <c r="Q871" s="119">
        <v>0</v>
      </c>
      <c r="R871" s="119">
        <v>5.7140000000000004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245</v>
      </c>
      <c r="AB871" s="119" t="s">
        <v>124</v>
      </c>
      <c r="AC871" s="119" t="s">
        <v>56</v>
      </c>
      <c r="AD871" s="119" t="s">
        <v>100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7</v>
      </c>
      <c r="AQ871" s="119">
        <v>18</v>
      </c>
      <c r="AR871" s="119">
        <v>9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22.8</v>
      </c>
      <c r="BI871" s="119">
        <v>22.4</v>
      </c>
      <c r="BJ871" s="119">
        <v>26.7</v>
      </c>
      <c r="BK871" s="119">
        <v>29.3</v>
      </c>
      <c r="BL871" s="119">
        <v>0</v>
      </c>
      <c r="BM871" s="119" t="s">
        <v>592</v>
      </c>
    </row>
    <row r="872" spans="1:65" s="119" customFormat="1" ht="11.4" x14ac:dyDescent="0.2">
      <c r="A872" s="119" t="s">
        <v>187</v>
      </c>
      <c r="B872" s="119">
        <v>29</v>
      </c>
      <c r="C872" s="119">
        <v>2</v>
      </c>
      <c r="D872" s="119">
        <v>26</v>
      </c>
      <c r="E872" s="119">
        <v>0</v>
      </c>
      <c r="F872" s="119">
        <v>0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6.8970000000000002</v>
      </c>
      <c r="P872" s="119">
        <v>89.66</v>
      </c>
      <c r="Q872" s="119">
        <v>0</v>
      </c>
      <c r="R872" s="119">
        <v>0</v>
      </c>
      <c r="S872" s="119">
        <v>3.448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83</v>
      </c>
      <c r="AB872" s="119" t="s">
        <v>244</v>
      </c>
      <c r="AC872" s="119" t="s">
        <v>56</v>
      </c>
      <c r="AD872" s="119" t="s">
        <v>56</v>
      </c>
      <c r="AE872" s="119" t="s">
        <v>312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5</v>
      </c>
      <c r="AP872" s="119">
        <v>14</v>
      </c>
      <c r="AQ872" s="119">
        <v>5</v>
      </c>
      <c r="AR872" s="119">
        <v>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17.899999999999999</v>
      </c>
      <c r="BI872" s="119">
        <v>18.2</v>
      </c>
      <c r="BJ872" s="119">
        <v>23.5</v>
      </c>
      <c r="BK872" s="119">
        <v>25.9</v>
      </c>
      <c r="BL872" s="119">
        <v>0</v>
      </c>
      <c r="BM872" s="119" t="s">
        <v>591</v>
      </c>
    </row>
    <row r="873" spans="1:65" s="119" customFormat="1" ht="11.4" x14ac:dyDescent="0.2">
      <c r="A873" s="119" t="s">
        <v>187</v>
      </c>
      <c r="B873" s="119">
        <v>104</v>
      </c>
      <c r="C873" s="119">
        <v>8</v>
      </c>
      <c r="D873" s="119">
        <v>90</v>
      </c>
      <c r="E873" s="119">
        <v>1</v>
      </c>
      <c r="F873" s="119">
        <v>2</v>
      </c>
      <c r="G873" s="119">
        <v>1</v>
      </c>
      <c r="H873" s="119">
        <v>2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7.6920000000000002</v>
      </c>
      <c r="P873" s="119">
        <v>86.54</v>
      </c>
      <c r="Q873" s="119">
        <v>0.96199999999999997</v>
      </c>
      <c r="R873" s="119">
        <v>1.923</v>
      </c>
      <c r="S873" s="119">
        <v>0.96199999999999997</v>
      </c>
      <c r="T873" s="119">
        <v>1.923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323</v>
      </c>
      <c r="AB873" s="119" t="s">
        <v>261</v>
      </c>
      <c r="AC873" s="119" t="s">
        <v>290</v>
      </c>
      <c r="AD873" s="119" t="s">
        <v>197</v>
      </c>
      <c r="AE873" s="119" t="s">
        <v>305</v>
      </c>
      <c r="AF873" s="119" t="s">
        <v>394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4</v>
      </c>
      <c r="AO873" s="119">
        <v>26</v>
      </c>
      <c r="AP873" s="119">
        <v>48</v>
      </c>
      <c r="AQ873" s="119">
        <v>20</v>
      </c>
      <c r="AR873" s="119">
        <v>5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17.600000000000001</v>
      </c>
      <c r="BI873" s="119">
        <v>17.5</v>
      </c>
      <c r="BJ873" s="119">
        <v>22</v>
      </c>
      <c r="BK873" s="119">
        <v>26.5</v>
      </c>
      <c r="BL873" s="119">
        <v>0</v>
      </c>
      <c r="BM873" s="119" t="s">
        <v>592</v>
      </c>
    </row>
    <row r="874" spans="1:65" s="119" customFormat="1" ht="11.4" x14ac:dyDescent="0.2">
      <c r="A874" s="119" t="s">
        <v>189</v>
      </c>
      <c r="B874" s="119">
        <v>21</v>
      </c>
      <c r="C874" s="119">
        <v>0</v>
      </c>
      <c r="D874" s="119">
        <v>18</v>
      </c>
      <c r="E874" s="119">
        <v>0</v>
      </c>
      <c r="F874" s="119">
        <v>2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85.71</v>
      </c>
      <c r="Q874" s="119">
        <v>0</v>
      </c>
      <c r="R874" s="119">
        <v>9.5239999999999991</v>
      </c>
      <c r="S874" s="119">
        <v>4.7619999999999996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305</v>
      </c>
      <c r="AC874" s="119" t="s">
        <v>56</v>
      </c>
      <c r="AD874" s="119" t="s">
        <v>581</v>
      </c>
      <c r="AE874" s="119" t="s">
        <v>244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10</v>
      </c>
      <c r="AQ874" s="119">
        <v>8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18.5</v>
      </c>
      <c r="BI874" s="119">
        <v>18.2</v>
      </c>
      <c r="BJ874" s="119">
        <v>22.2</v>
      </c>
      <c r="BK874" s="119">
        <v>23</v>
      </c>
      <c r="BL874" s="119">
        <v>0</v>
      </c>
      <c r="BM874" s="119" t="s">
        <v>591</v>
      </c>
    </row>
    <row r="875" spans="1:65" s="119" customFormat="1" ht="11.4" x14ac:dyDescent="0.2">
      <c r="A875" s="119" t="s">
        <v>189</v>
      </c>
      <c r="B875" s="119">
        <v>101</v>
      </c>
      <c r="C875" s="119">
        <v>3</v>
      </c>
      <c r="D875" s="119">
        <v>94</v>
      </c>
      <c r="E875" s="119">
        <v>0</v>
      </c>
      <c r="F875" s="119">
        <v>3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2.97</v>
      </c>
      <c r="P875" s="119">
        <v>93.07</v>
      </c>
      <c r="Q875" s="119">
        <v>0</v>
      </c>
      <c r="R875" s="119">
        <v>2.97</v>
      </c>
      <c r="S875" s="119">
        <v>0.99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295</v>
      </c>
      <c r="AB875" s="119" t="s">
        <v>275</v>
      </c>
      <c r="AC875" s="119" t="s">
        <v>56</v>
      </c>
      <c r="AD875" s="119" t="s">
        <v>69</v>
      </c>
      <c r="AE875" s="119" t="s">
        <v>318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1</v>
      </c>
      <c r="AP875" s="119">
        <v>31</v>
      </c>
      <c r="AQ875" s="119">
        <v>59</v>
      </c>
      <c r="AR875" s="119">
        <v>9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21.1</v>
      </c>
      <c r="BI875" s="119">
        <v>21.5</v>
      </c>
      <c r="BJ875" s="119">
        <v>24.2</v>
      </c>
      <c r="BK875" s="119">
        <v>25.9</v>
      </c>
      <c r="BL875" s="119">
        <v>0</v>
      </c>
      <c r="BM875" s="119" t="s">
        <v>592</v>
      </c>
    </row>
    <row r="876" spans="1:65" s="119" customFormat="1" ht="11.4" x14ac:dyDescent="0.2">
      <c r="A876" s="119" t="s">
        <v>190</v>
      </c>
      <c r="B876" s="119">
        <v>25</v>
      </c>
      <c r="C876" s="119">
        <v>1</v>
      </c>
      <c r="D876" s="119">
        <v>23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4</v>
      </c>
      <c r="P876" s="119">
        <v>92</v>
      </c>
      <c r="Q876" s="119">
        <v>0</v>
      </c>
      <c r="R876" s="119">
        <v>4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614</v>
      </c>
      <c r="AB876" s="119" t="s">
        <v>275</v>
      </c>
      <c r="AC876" s="119" t="s">
        <v>56</v>
      </c>
      <c r="AD876" s="119" t="s">
        <v>102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1</v>
      </c>
      <c r="AP876" s="119">
        <v>7</v>
      </c>
      <c r="AQ876" s="119">
        <v>14</v>
      </c>
      <c r="AR876" s="119">
        <v>2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20.399999999999999</v>
      </c>
      <c r="BI876" s="119">
        <v>20.6</v>
      </c>
      <c r="BJ876" s="119">
        <v>24.8</v>
      </c>
      <c r="BK876" s="119">
        <v>25.5</v>
      </c>
      <c r="BL876" s="119">
        <v>0</v>
      </c>
      <c r="BM876" s="119" t="s">
        <v>591</v>
      </c>
    </row>
    <row r="877" spans="1:65" s="119" customFormat="1" ht="11.4" x14ac:dyDescent="0.2">
      <c r="A877" s="119" t="s">
        <v>190</v>
      </c>
      <c r="B877" s="119">
        <v>58</v>
      </c>
      <c r="C877" s="119">
        <v>1</v>
      </c>
      <c r="D877" s="119">
        <v>52</v>
      </c>
      <c r="E877" s="119">
        <v>1</v>
      </c>
      <c r="F877" s="119">
        <v>3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1.724</v>
      </c>
      <c r="P877" s="119">
        <v>89.66</v>
      </c>
      <c r="Q877" s="119">
        <v>1.724</v>
      </c>
      <c r="R877" s="119">
        <v>5.1719999999999997</v>
      </c>
      <c r="S877" s="119">
        <v>1.724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279</v>
      </c>
      <c r="AB877" s="119" t="s">
        <v>310</v>
      </c>
      <c r="AC877" s="119" t="s">
        <v>300</v>
      </c>
      <c r="AD877" s="119" t="s">
        <v>232</v>
      </c>
      <c r="AE877" s="119" t="s">
        <v>270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18</v>
      </c>
      <c r="AQ877" s="119">
        <v>29</v>
      </c>
      <c r="AR877" s="119">
        <v>8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21.5</v>
      </c>
      <c r="BI877" s="119">
        <v>21.7</v>
      </c>
      <c r="BJ877" s="119">
        <v>25.1</v>
      </c>
      <c r="BK877" s="119">
        <v>27.5</v>
      </c>
      <c r="BL877" s="119">
        <v>0</v>
      </c>
      <c r="BM877" s="119" t="s">
        <v>592</v>
      </c>
    </row>
    <row r="878" spans="1:65" s="119" customFormat="1" ht="11.4" x14ac:dyDescent="0.2">
      <c r="A878" s="119" t="s">
        <v>193</v>
      </c>
      <c r="B878" s="119">
        <v>21</v>
      </c>
      <c r="C878" s="119">
        <v>1</v>
      </c>
      <c r="D878" s="119">
        <v>19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4.7619999999999996</v>
      </c>
      <c r="P878" s="119">
        <v>90.48</v>
      </c>
      <c r="Q878" s="119">
        <v>0</v>
      </c>
      <c r="R878" s="119">
        <v>4.7619999999999996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63</v>
      </c>
      <c r="AB878" s="119" t="s">
        <v>196</v>
      </c>
      <c r="AC878" s="119" t="s">
        <v>56</v>
      </c>
      <c r="AD878" s="119" t="s">
        <v>278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0</v>
      </c>
      <c r="AP878" s="119">
        <v>8</v>
      </c>
      <c r="AQ878" s="119">
        <v>11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20.100000000000001</v>
      </c>
      <c r="BI878" s="119">
        <v>21</v>
      </c>
      <c r="BJ878" s="119">
        <v>24.2</v>
      </c>
      <c r="BK878" s="119">
        <v>25</v>
      </c>
      <c r="BL878" s="119">
        <v>0</v>
      </c>
      <c r="BM878" s="119" t="s">
        <v>591</v>
      </c>
    </row>
    <row r="879" spans="1:65" s="119" customFormat="1" ht="11.4" x14ac:dyDescent="0.2">
      <c r="A879" s="119" t="s">
        <v>193</v>
      </c>
      <c r="B879" s="119">
        <v>53</v>
      </c>
      <c r="C879" s="119">
        <v>11</v>
      </c>
      <c r="D879" s="119">
        <v>40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20.75</v>
      </c>
      <c r="P879" s="119">
        <v>75.47</v>
      </c>
      <c r="Q879" s="119">
        <v>0</v>
      </c>
      <c r="R879" s="119">
        <v>3.774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68</v>
      </c>
      <c r="AB879" s="119" t="s">
        <v>174</v>
      </c>
      <c r="AC879" s="119" t="s">
        <v>56</v>
      </c>
      <c r="AD879" s="119" t="s">
        <v>243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8</v>
      </c>
      <c r="AQ879" s="119">
        <v>26</v>
      </c>
      <c r="AR879" s="119">
        <v>17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23.5</v>
      </c>
      <c r="BI879" s="119">
        <v>23.5</v>
      </c>
      <c r="BJ879" s="119">
        <v>27.7</v>
      </c>
      <c r="BK879" s="119">
        <v>29.8</v>
      </c>
      <c r="BL879" s="119">
        <v>0</v>
      </c>
      <c r="BM879" s="119" t="s">
        <v>592</v>
      </c>
    </row>
    <row r="880" spans="1:65" s="119" customFormat="1" ht="11.4" x14ac:dyDescent="0.2">
      <c r="A880" s="119" t="s">
        <v>194</v>
      </c>
      <c r="B880" s="119">
        <v>22</v>
      </c>
      <c r="C880" s="119">
        <v>1</v>
      </c>
      <c r="D880" s="119">
        <v>19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4.5449999999999999</v>
      </c>
      <c r="P880" s="119">
        <v>86.36</v>
      </c>
      <c r="Q880" s="119">
        <v>0</v>
      </c>
      <c r="R880" s="119">
        <v>9.0909999999999993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233</v>
      </c>
      <c r="AB880" s="119" t="s">
        <v>59</v>
      </c>
      <c r="AC880" s="119" t="s">
        <v>56</v>
      </c>
      <c r="AD880" s="119" t="s">
        <v>305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7</v>
      </c>
      <c r="AQ880" s="119">
        <v>12</v>
      </c>
      <c r="AR880" s="119">
        <v>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21.2</v>
      </c>
      <c r="BI880" s="119">
        <v>21.9</v>
      </c>
      <c r="BJ880" s="119">
        <v>24.6</v>
      </c>
      <c r="BK880" s="119">
        <v>27.4</v>
      </c>
      <c r="BL880" s="119">
        <v>0</v>
      </c>
      <c r="BM880" s="119" t="s">
        <v>591</v>
      </c>
    </row>
    <row r="881" spans="1:65" s="119" customFormat="1" ht="11.4" x14ac:dyDescent="0.2">
      <c r="A881" s="119" t="s">
        <v>194</v>
      </c>
      <c r="B881" s="119">
        <v>53</v>
      </c>
      <c r="C881" s="119">
        <v>2</v>
      </c>
      <c r="D881" s="119">
        <v>49</v>
      </c>
      <c r="E881" s="119">
        <v>0</v>
      </c>
      <c r="F881" s="119">
        <v>1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3.774</v>
      </c>
      <c r="P881" s="119">
        <v>92.45</v>
      </c>
      <c r="Q881" s="119">
        <v>0</v>
      </c>
      <c r="R881" s="119">
        <v>1.887</v>
      </c>
      <c r="S881" s="119">
        <v>0</v>
      </c>
      <c r="T881" s="119">
        <v>1.887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248</v>
      </c>
      <c r="AB881" s="119" t="s">
        <v>259</v>
      </c>
      <c r="AC881" s="119" t="s">
        <v>56</v>
      </c>
      <c r="AD881" s="119" t="s">
        <v>195</v>
      </c>
      <c r="AE881" s="119" t="s">
        <v>56</v>
      </c>
      <c r="AF881" s="119" t="s">
        <v>315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4</v>
      </c>
      <c r="AQ881" s="119">
        <v>30</v>
      </c>
      <c r="AR881" s="119">
        <v>18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23.3</v>
      </c>
      <c r="BI881" s="119">
        <v>23.1</v>
      </c>
      <c r="BJ881" s="119">
        <v>26</v>
      </c>
      <c r="BK881" s="119">
        <v>27.6</v>
      </c>
      <c r="BL881" s="119">
        <v>0</v>
      </c>
      <c r="BM881" s="119" t="s">
        <v>592</v>
      </c>
    </row>
    <row r="882" spans="1:65" s="119" customFormat="1" ht="11.4" x14ac:dyDescent="0.2">
      <c r="A882" s="119" t="s">
        <v>198</v>
      </c>
      <c r="B882" s="119">
        <v>39</v>
      </c>
      <c r="C882" s="119">
        <v>0</v>
      </c>
      <c r="D882" s="119">
        <v>37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94.87</v>
      </c>
      <c r="Q882" s="119">
        <v>0</v>
      </c>
      <c r="R882" s="119">
        <v>5.1280000000000001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310</v>
      </c>
      <c r="AC882" s="119" t="s">
        <v>56</v>
      </c>
      <c r="AD882" s="119" t="s">
        <v>140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11</v>
      </c>
      <c r="AQ882" s="119">
        <v>21</v>
      </c>
      <c r="AR882" s="119">
        <v>5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21.4</v>
      </c>
      <c r="BI882" s="119">
        <v>21.7</v>
      </c>
      <c r="BJ882" s="119">
        <v>24.3</v>
      </c>
      <c r="BK882" s="119">
        <v>27.2</v>
      </c>
      <c r="BL882" s="119">
        <v>0</v>
      </c>
      <c r="BM882" s="119" t="s">
        <v>591</v>
      </c>
    </row>
    <row r="883" spans="1:65" s="119" customFormat="1" ht="11.4" x14ac:dyDescent="0.2">
      <c r="A883" s="119" t="s">
        <v>198</v>
      </c>
      <c r="B883" s="119">
        <v>73</v>
      </c>
      <c r="C883" s="119">
        <v>7</v>
      </c>
      <c r="D883" s="119">
        <v>64</v>
      </c>
      <c r="E883" s="119">
        <v>1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9.5890000000000004</v>
      </c>
      <c r="P883" s="119">
        <v>87.67</v>
      </c>
      <c r="Q883" s="119">
        <v>1.37</v>
      </c>
      <c r="R883" s="119">
        <v>1.37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259</v>
      </c>
      <c r="AB883" s="119" t="s">
        <v>132</v>
      </c>
      <c r="AC883" s="119" t="s">
        <v>252</v>
      </c>
      <c r="AD883" s="119" t="s">
        <v>148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11</v>
      </c>
      <c r="AQ883" s="119">
        <v>38</v>
      </c>
      <c r="AR883" s="119">
        <v>21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23.5</v>
      </c>
      <c r="BI883" s="119">
        <v>23.5</v>
      </c>
      <c r="BJ883" s="119">
        <v>27.2</v>
      </c>
      <c r="BK883" s="119">
        <v>28.9</v>
      </c>
      <c r="BL883" s="119">
        <v>0</v>
      </c>
      <c r="BM883" s="119" t="s">
        <v>592</v>
      </c>
    </row>
    <row r="884" spans="1:65" s="119" customFormat="1" ht="11.4" x14ac:dyDescent="0.2">
      <c r="A884" s="119" t="s">
        <v>199</v>
      </c>
      <c r="B884" s="119">
        <v>27</v>
      </c>
      <c r="C884" s="119">
        <v>1</v>
      </c>
      <c r="D884" s="119">
        <v>25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3.7040000000000002</v>
      </c>
      <c r="P884" s="119">
        <v>92.59</v>
      </c>
      <c r="Q884" s="119">
        <v>0</v>
      </c>
      <c r="R884" s="119">
        <v>3.7040000000000002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304</v>
      </c>
      <c r="AB884" s="119" t="s">
        <v>294</v>
      </c>
      <c r="AC884" s="119" t="s">
        <v>56</v>
      </c>
      <c r="AD884" s="119" t="s">
        <v>270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7</v>
      </c>
      <c r="AQ884" s="119">
        <v>11</v>
      </c>
      <c r="AR884" s="119">
        <v>9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22.5</v>
      </c>
      <c r="BI884" s="119">
        <v>22</v>
      </c>
      <c r="BJ884" s="119">
        <v>26.8</v>
      </c>
      <c r="BK884" s="119">
        <v>27.4</v>
      </c>
      <c r="BL884" s="119">
        <v>0</v>
      </c>
      <c r="BM884" s="119" t="s">
        <v>591</v>
      </c>
    </row>
    <row r="885" spans="1:65" s="119" customFormat="1" ht="11.4" x14ac:dyDescent="0.2">
      <c r="A885" s="119" t="s">
        <v>199</v>
      </c>
      <c r="B885" s="119">
        <v>79</v>
      </c>
      <c r="C885" s="119">
        <v>4</v>
      </c>
      <c r="D885" s="119">
        <v>72</v>
      </c>
      <c r="E885" s="119">
        <v>2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5.0629999999999997</v>
      </c>
      <c r="P885" s="119">
        <v>91.14</v>
      </c>
      <c r="Q885" s="119">
        <v>2.532</v>
      </c>
      <c r="R885" s="119">
        <v>1.266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297</v>
      </c>
      <c r="AB885" s="119" t="s">
        <v>217</v>
      </c>
      <c r="AC885" s="119" t="s">
        <v>283</v>
      </c>
      <c r="AD885" s="119" t="s">
        <v>144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18</v>
      </c>
      <c r="AQ885" s="119">
        <v>39</v>
      </c>
      <c r="AR885" s="119">
        <v>21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22.7</v>
      </c>
      <c r="BI885" s="119">
        <v>23.7</v>
      </c>
      <c r="BJ885" s="119">
        <v>25.6</v>
      </c>
      <c r="BK885" s="119">
        <v>27.7</v>
      </c>
      <c r="BL885" s="119">
        <v>0</v>
      </c>
      <c r="BM885" s="119" t="s">
        <v>592</v>
      </c>
    </row>
    <row r="886" spans="1:65" s="119" customFormat="1" ht="11.4" x14ac:dyDescent="0.2">
      <c r="A886" s="119" t="s">
        <v>201</v>
      </c>
      <c r="B886" s="119">
        <v>24</v>
      </c>
      <c r="C886" s="119">
        <v>0</v>
      </c>
      <c r="D886" s="119">
        <v>24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130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4</v>
      </c>
      <c r="AQ886" s="119">
        <v>14</v>
      </c>
      <c r="AR886" s="119">
        <v>3</v>
      </c>
      <c r="AS886" s="119">
        <v>1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22.5</v>
      </c>
      <c r="BI886" s="119">
        <v>22.4</v>
      </c>
      <c r="BJ886" s="119">
        <v>25.7</v>
      </c>
      <c r="BK886" s="119">
        <v>34.6</v>
      </c>
      <c r="BL886" s="119">
        <v>0</v>
      </c>
      <c r="BM886" s="119" t="s">
        <v>591</v>
      </c>
    </row>
    <row r="887" spans="1:65" s="119" customFormat="1" ht="11.4" x14ac:dyDescent="0.2">
      <c r="A887" s="119" t="s">
        <v>201</v>
      </c>
      <c r="B887" s="119">
        <v>48</v>
      </c>
      <c r="C887" s="119">
        <v>7</v>
      </c>
      <c r="D887" s="119">
        <v>40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14.58</v>
      </c>
      <c r="P887" s="119">
        <v>83.33</v>
      </c>
      <c r="Q887" s="119">
        <v>0</v>
      </c>
      <c r="R887" s="119">
        <v>2.0830000000000002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118</v>
      </c>
      <c r="AC887" s="119" t="s">
        <v>56</v>
      </c>
      <c r="AD887" s="119" t="s">
        <v>265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0</v>
      </c>
      <c r="AP887" s="119">
        <v>8</v>
      </c>
      <c r="AQ887" s="119">
        <v>17</v>
      </c>
      <c r="AR887" s="119">
        <v>20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23.9</v>
      </c>
      <c r="BI887" s="119">
        <v>24.4</v>
      </c>
      <c r="BJ887" s="119">
        <v>27.2</v>
      </c>
      <c r="BK887" s="119">
        <v>30.1</v>
      </c>
      <c r="BL887" s="119">
        <v>0</v>
      </c>
      <c r="BM887" s="119" t="s">
        <v>592</v>
      </c>
    </row>
    <row r="888" spans="1:65" s="119" customFormat="1" ht="11.4" x14ac:dyDescent="0.2">
      <c r="A888" s="119" t="s">
        <v>202</v>
      </c>
      <c r="B888" s="119">
        <v>19</v>
      </c>
      <c r="C888" s="119">
        <v>1</v>
      </c>
      <c r="D888" s="119">
        <v>16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5.2629999999999999</v>
      </c>
      <c r="P888" s="119">
        <v>84.21</v>
      </c>
      <c r="Q888" s="119">
        <v>0</v>
      </c>
      <c r="R888" s="119">
        <v>10.53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644</v>
      </c>
      <c r="AB888" s="119" t="s">
        <v>220</v>
      </c>
      <c r="AC888" s="119" t="s">
        <v>56</v>
      </c>
      <c r="AD888" s="119" t="s">
        <v>235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5</v>
      </c>
      <c r="AQ888" s="119">
        <v>11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20.7</v>
      </c>
      <c r="BI888" s="119">
        <v>21.3</v>
      </c>
      <c r="BJ888" s="119">
        <v>23.9</v>
      </c>
      <c r="BK888" s="119">
        <v>29.4</v>
      </c>
      <c r="BL888" s="119">
        <v>0</v>
      </c>
      <c r="BM888" s="119" t="s">
        <v>591</v>
      </c>
    </row>
    <row r="889" spans="1:65" s="119" customFormat="1" ht="11.4" x14ac:dyDescent="0.2">
      <c r="A889" s="119" t="s">
        <v>202</v>
      </c>
      <c r="B889" s="119">
        <v>43</v>
      </c>
      <c r="C889" s="119">
        <v>7</v>
      </c>
      <c r="D889" s="119">
        <v>35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16.28</v>
      </c>
      <c r="P889" s="119">
        <v>81.400000000000006</v>
      </c>
      <c r="Q889" s="119">
        <v>0</v>
      </c>
      <c r="R889" s="119">
        <v>2.3260000000000001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122</v>
      </c>
      <c r="AB889" s="119" t="s">
        <v>147</v>
      </c>
      <c r="AC889" s="119" t="s">
        <v>56</v>
      </c>
      <c r="AD889" s="119" t="s">
        <v>292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10</v>
      </c>
      <c r="AQ889" s="119">
        <v>23</v>
      </c>
      <c r="AR889" s="119">
        <v>8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23.1</v>
      </c>
      <c r="BI889" s="119">
        <v>23</v>
      </c>
      <c r="BJ889" s="119">
        <v>25.8</v>
      </c>
      <c r="BK889" s="119">
        <v>30.4</v>
      </c>
      <c r="BL889" s="119">
        <v>0</v>
      </c>
      <c r="BM889" s="119" t="s">
        <v>592</v>
      </c>
    </row>
    <row r="890" spans="1:65" s="119" customFormat="1" ht="11.4" x14ac:dyDescent="0.2">
      <c r="A890" s="119" t="s">
        <v>204</v>
      </c>
      <c r="B890" s="119">
        <v>16</v>
      </c>
      <c r="C890" s="119">
        <v>0</v>
      </c>
      <c r="D890" s="119">
        <v>16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124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2</v>
      </c>
      <c r="AQ890" s="119">
        <v>12</v>
      </c>
      <c r="AR890" s="119">
        <v>2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23.1</v>
      </c>
      <c r="BI890" s="119">
        <v>23.2</v>
      </c>
      <c r="BJ890" s="119">
        <v>25.5</v>
      </c>
      <c r="BK890" s="119">
        <v>27.4</v>
      </c>
      <c r="BL890" s="119">
        <v>0</v>
      </c>
      <c r="BM890" s="119" t="s">
        <v>591</v>
      </c>
    </row>
    <row r="891" spans="1:65" s="119" customFormat="1" ht="11.4" x14ac:dyDescent="0.2">
      <c r="A891" s="119" t="s">
        <v>204</v>
      </c>
      <c r="B891" s="119">
        <v>43</v>
      </c>
      <c r="C891" s="119">
        <v>3</v>
      </c>
      <c r="D891" s="119">
        <v>38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6.9770000000000003</v>
      </c>
      <c r="P891" s="119">
        <v>88.37</v>
      </c>
      <c r="Q891" s="119">
        <v>0</v>
      </c>
      <c r="R891" s="119">
        <v>4.6509999999999998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108</v>
      </c>
      <c r="AB891" s="119" t="s">
        <v>72</v>
      </c>
      <c r="AC891" s="119" t="s">
        <v>56</v>
      </c>
      <c r="AD891" s="119" t="s">
        <v>200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8</v>
      </c>
      <c r="AQ891" s="119">
        <v>18</v>
      </c>
      <c r="AR891" s="119">
        <v>15</v>
      </c>
      <c r="AS891" s="119">
        <v>2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23.5</v>
      </c>
      <c r="BI891" s="119">
        <v>23.9</v>
      </c>
      <c r="BJ891" s="119">
        <v>27.1</v>
      </c>
      <c r="BK891" s="119">
        <v>29.9</v>
      </c>
      <c r="BL891" s="119">
        <v>0</v>
      </c>
      <c r="BM891" s="119" t="s">
        <v>592</v>
      </c>
    </row>
    <row r="892" spans="1:65" s="119" customFormat="1" ht="11.4" x14ac:dyDescent="0.2">
      <c r="A892" s="119" t="s">
        <v>205</v>
      </c>
      <c r="B892" s="119">
        <v>30</v>
      </c>
      <c r="C892" s="119">
        <v>0</v>
      </c>
      <c r="D892" s="119">
        <v>29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96.67</v>
      </c>
      <c r="Q892" s="119">
        <v>0</v>
      </c>
      <c r="R892" s="119">
        <v>3.3330000000000002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122</v>
      </c>
      <c r="AC892" s="119" t="s">
        <v>56</v>
      </c>
      <c r="AD892" s="119" t="s">
        <v>235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9</v>
      </c>
      <c r="AQ892" s="119">
        <v>20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</v>
      </c>
      <c r="BI892" s="119">
        <v>20.9</v>
      </c>
      <c r="BJ892" s="119">
        <v>23.5</v>
      </c>
      <c r="BK892" s="119">
        <v>26.9</v>
      </c>
      <c r="BL892" s="119">
        <v>0</v>
      </c>
      <c r="BM892" s="119" t="s">
        <v>591</v>
      </c>
    </row>
    <row r="893" spans="1:65" s="119" customFormat="1" ht="11.4" x14ac:dyDescent="0.2">
      <c r="A893" s="119" t="s">
        <v>205</v>
      </c>
      <c r="B893" s="119">
        <v>26</v>
      </c>
      <c r="C893" s="119">
        <v>4</v>
      </c>
      <c r="D893" s="119">
        <v>20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15.38</v>
      </c>
      <c r="P893" s="119">
        <v>76.92</v>
      </c>
      <c r="Q893" s="119">
        <v>0</v>
      </c>
      <c r="R893" s="119">
        <v>7.6920000000000002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283</v>
      </c>
      <c r="AB893" s="119" t="s">
        <v>174</v>
      </c>
      <c r="AC893" s="119" t="s">
        <v>56</v>
      </c>
      <c r="AD893" s="119" t="s">
        <v>217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5</v>
      </c>
      <c r="AQ893" s="119">
        <v>12</v>
      </c>
      <c r="AR893" s="119">
        <v>9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23.1</v>
      </c>
      <c r="BI893" s="119">
        <v>23</v>
      </c>
      <c r="BJ893" s="119">
        <v>27</v>
      </c>
      <c r="BK893" s="119">
        <v>29.4</v>
      </c>
      <c r="BL893" s="119">
        <v>0</v>
      </c>
      <c r="BM893" s="119" t="s">
        <v>592</v>
      </c>
    </row>
    <row r="894" spans="1:65" s="119" customFormat="1" ht="11.4" x14ac:dyDescent="0.2">
      <c r="A894" s="119" t="s">
        <v>206</v>
      </c>
      <c r="B894" s="119">
        <v>26</v>
      </c>
      <c r="C894" s="119">
        <v>1</v>
      </c>
      <c r="D894" s="119">
        <v>24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3.8460000000000001</v>
      </c>
      <c r="P894" s="119">
        <v>92.31</v>
      </c>
      <c r="Q894" s="119">
        <v>0</v>
      </c>
      <c r="R894" s="119">
        <v>3.8460000000000001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390</v>
      </c>
      <c r="AB894" s="119" t="s">
        <v>108</v>
      </c>
      <c r="AC894" s="119" t="s">
        <v>56</v>
      </c>
      <c r="AD894" s="119" t="s">
        <v>144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1</v>
      </c>
      <c r="AP894" s="119">
        <v>12</v>
      </c>
      <c r="AQ894" s="119">
        <v>9</v>
      </c>
      <c r="AR894" s="119">
        <v>3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19.899999999999999</v>
      </c>
      <c r="BI894" s="119">
        <v>19.399999999999999</v>
      </c>
      <c r="BJ894" s="119">
        <v>24.5</v>
      </c>
      <c r="BK894" s="119">
        <v>28</v>
      </c>
      <c r="BL894" s="119">
        <v>0</v>
      </c>
      <c r="BM894" s="119" t="s">
        <v>591</v>
      </c>
    </row>
    <row r="895" spans="1:65" s="119" customFormat="1" ht="11.4" x14ac:dyDescent="0.2">
      <c r="A895" s="119" t="s">
        <v>206</v>
      </c>
      <c r="B895" s="119">
        <v>26</v>
      </c>
      <c r="C895" s="119">
        <v>5</v>
      </c>
      <c r="D895" s="119">
        <v>19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19.23</v>
      </c>
      <c r="P895" s="119">
        <v>73.08</v>
      </c>
      <c r="Q895" s="119">
        <v>0</v>
      </c>
      <c r="R895" s="119">
        <v>7.6920000000000002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68</v>
      </c>
      <c r="AB895" s="119" t="s">
        <v>259</v>
      </c>
      <c r="AC895" s="119" t="s">
        <v>56</v>
      </c>
      <c r="AD895" s="119" t="s">
        <v>295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5</v>
      </c>
      <c r="AQ895" s="119">
        <v>14</v>
      </c>
      <c r="AR895" s="119">
        <v>6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22.9</v>
      </c>
      <c r="BI895" s="119">
        <v>23</v>
      </c>
      <c r="BJ895" s="119">
        <v>26.5</v>
      </c>
      <c r="BK895" s="119">
        <v>30.8</v>
      </c>
      <c r="BL895" s="119">
        <v>0</v>
      </c>
      <c r="BM895" s="119" t="s">
        <v>592</v>
      </c>
    </row>
    <row r="896" spans="1:65" s="119" customFormat="1" ht="11.4" x14ac:dyDescent="0.2">
      <c r="A896" s="119" t="s">
        <v>209</v>
      </c>
      <c r="B896" s="119">
        <v>8</v>
      </c>
      <c r="C896" s="119">
        <v>0</v>
      </c>
      <c r="D896" s="119">
        <v>8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220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4</v>
      </c>
      <c r="AQ896" s="119">
        <v>3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21.5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591</v>
      </c>
    </row>
    <row r="897" spans="1:65" s="119" customFormat="1" ht="11.4" x14ac:dyDescent="0.2">
      <c r="A897" s="119" t="s">
        <v>209</v>
      </c>
      <c r="B897" s="119">
        <v>27</v>
      </c>
      <c r="C897" s="119">
        <v>1</v>
      </c>
      <c r="D897" s="119">
        <v>26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3.7040000000000002</v>
      </c>
      <c r="P897" s="119">
        <v>96.3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300</v>
      </c>
      <c r="AB897" s="119" t="s">
        <v>132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3</v>
      </c>
      <c r="AQ897" s="119">
        <v>16</v>
      </c>
      <c r="AR897" s="119">
        <v>7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23.2</v>
      </c>
      <c r="BI897" s="119">
        <v>22.6</v>
      </c>
      <c r="BJ897" s="119">
        <v>26.1</v>
      </c>
      <c r="BK897" s="119">
        <v>30</v>
      </c>
      <c r="BL897" s="119">
        <v>0</v>
      </c>
      <c r="BM897" s="119" t="s">
        <v>592</v>
      </c>
    </row>
    <row r="898" spans="1:65" s="119" customFormat="1" ht="11.4" x14ac:dyDescent="0.2">
      <c r="A898" s="119" t="s">
        <v>211</v>
      </c>
      <c r="B898" s="119">
        <v>8</v>
      </c>
      <c r="C898" s="119">
        <v>0</v>
      </c>
      <c r="D898" s="119">
        <v>8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315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2</v>
      </c>
      <c r="AQ898" s="119">
        <v>4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20.2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591</v>
      </c>
    </row>
    <row r="899" spans="1:65" s="119" customFormat="1" ht="11.4" x14ac:dyDescent="0.2">
      <c r="A899" s="119" t="s">
        <v>211</v>
      </c>
      <c r="B899" s="119">
        <v>16</v>
      </c>
      <c r="C899" s="119">
        <v>1</v>
      </c>
      <c r="D899" s="119">
        <v>15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6.25</v>
      </c>
      <c r="P899" s="119">
        <v>93.75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285</v>
      </c>
      <c r="AB899" s="119" t="s">
        <v>174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2</v>
      </c>
      <c r="AQ899" s="119">
        <v>3</v>
      </c>
      <c r="AR899" s="119">
        <v>8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23.3</v>
      </c>
      <c r="BI899" s="119">
        <v>25.5</v>
      </c>
      <c r="BJ899" s="119">
        <v>29.7</v>
      </c>
      <c r="BK899" s="119">
        <v>31.1</v>
      </c>
      <c r="BL899" s="119">
        <v>0</v>
      </c>
      <c r="BM899" s="119" t="s">
        <v>592</v>
      </c>
    </row>
    <row r="900" spans="1:65" s="119" customFormat="1" ht="11.4" x14ac:dyDescent="0.2">
      <c r="A900" s="119" t="s">
        <v>213</v>
      </c>
      <c r="B900" s="119">
        <v>6</v>
      </c>
      <c r="C900" s="119">
        <v>0</v>
      </c>
      <c r="D900" s="119">
        <v>6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233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3</v>
      </c>
      <c r="AR900" s="119">
        <v>1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591</v>
      </c>
    </row>
    <row r="901" spans="1:65" s="119" customFormat="1" ht="11.4" x14ac:dyDescent="0.2">
      <c r="A901" s="119" t="s">
        <v>213</v>
      </c>
      <c r="B901" s="119">
        <v>12</v>
      </c>
      <c r="C901" s="119">
        <v>1</v>
      </c>
      <c r="D901" s="119">
        <v>11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8.3330000000000002</v>
      </c>
      <c r="P901" s="119">
        <v>91.67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124</v>
      </c>
      <c r="AB901" s="119" t="s">
        <v>233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8</v>
      </c>
      <c r="AR901" s="119">
        <v>1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23.9</v>
      </c>
      <c r="BI901" s="119">
        <v>23</v>
      </c>
      <c r="BJ901" s="119">
        <v>30.9</v>
      </c>
      <c r="BK901" s="119">
        <v>31.2</v>
      </c>
      <c r="BL901" s="119">
        <v>0</v>
      </c>
      <c r="BM901" s="119" t="s">
        <v>592</v>
      </c>
    </row>
    <row r="902" spans="1:65" s="119" customFormat="1" ht="11.4" x14ac:dyDescent="0.2">
      <c r="A902" s="119" t="s">
        <v>215</v>
      </c>
      <c r="B902" s="119">
        <v>20</v>
      </c>
      <c r="C902" s="119">
        <v>0</v>
      </c>
      <c r="D902" s="119">
        <v>19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95</v>
      </c>
      <c r="Q902" s="119">
        <v>0</v>
      </c>
      <c r="R902" s="119">
        <v>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235</v>
      </c>
      <c r="AC902" s="119" t="s">
        <v>56</v>
      </c>
      <c r="AD902" s="119" t="s">
        <v>71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8</v>
      </c>
      <c r="AQ902" s="119">
        <v>10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20.9</v>
      </c>
      <c r="BI902" s="119">
        <v>20.6</v>
      </c>
      <c r="BJ902" s="119">
        <v>24.6</v>
      </c>
      <c r="BK902" s="119">
        <v>26.8</v>
      </c>
      <c r="BL902" s="119">
        <v>0</v>
      </c>
      <c r="BM902" s="119" t="s">
        <v>591</v>
      </c>
    </row>
    <row r="903" spans="1:65" s="119" customFormat="1" ht="11.4" x14ac:dyDescent="0.2">
      <c r="A903" s="119" t="s">
        <v>215</v>
      </c>
      <c r="B903" s="119">
        <v>12</v>
      </c>
      <c r="C903" s="119">
        <v>2</v>
      </c>
      <c r="D903" s="119">
        <v>10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16.670000000000002</v>
      </c>
      <c r="P903" s="119">
        <v>83.33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254</v>
      </c>
      <c r="AB903" s="119" t="s">
        <v>277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6</v>
      </c>
      <c r="AQ903" s="119">
        <v>5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21.4</v>
      </c>
      <c r="BI903" s="119">
        <v>20</v>
      </c>
      <c r="BJ903" s="119">
        <v>24.5</v>
      </c>
      <c r="BK903" s="119">
        <v>27.9</v>
      </c>
      <c r="BL903" s="119">
        <v>0</v>
      </c>
      <c r="BM903" s="119" t="s">
        <v>592</v>
      </c>
    </row>
    <row r="904" spans="1:65" s="119" customFormat="1" ht="11.4" x14ac:dyDescent="0.2">
      <c r="A904" s="119" t="s">
        <v>216</v>
      </c>
      <c r="B904" s="119">
        <v>7</v>
      </c>
      <c r="C904" s="119">
        <v>0</v>
      </c>
      <c r="D904" s="119">
        <v>7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245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3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21.7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591</v>
      </c>
    </row>
    <row r="905" spans="1:65" s="119" customFormat="1" ht="11.4" x14ac:dyDescent="0.2">
      <c r="A905" s="119" t="s">
        <v>216</v>
      </c>
      <c r="B905" s="119">
        <v>27</v>
      </c>
      <c r="C905" s="119">
        <v>1</v>
      </c>
      <c r="D905" s="119">
        <v>26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3.7040000000000002</v>
      </c>
      <c r="P905" s="119">
        <v>96.3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132</v>
      </c>
      <c r="AB905" s="119" t="s">
        <v>147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16</v>
      </c>
      <c r="AR905" s="119">
        <v>9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23.6</v>
      </c>
      <c r="BI905" s="119">
        <v>23.5</v>
      </c>
      <c r="BJ905" s="119">
        <v>26.8</v>
      </c>
      <c r="BK905" s="119">
        <v>29</v>
      </c>
      <c r="BL905" s="119">
        <v>0</v>
      </c>
      <c r="BM905" s="119" t="s">
        <v>592</v>
      </c>
    </row>
    <row r="906" spans="1:65" s="119" customFormat="1" ht="11.4" x14ac:dyDescent="0.2">
      <c r="A906" s="119" t="s">
        <v>218</v>
      </c>
      <c r="B906" s="119">
        <v>4</v>
      </c>
      <c r="C906" s="119">
        <v>0</v>
      </c>
      <c r="D906" s="119">
        <v>3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75</v>
      </c>
      <c r="Q906" s="119">
        <v>0</v>
      </c>
      <c r="R906" s="119">
        <v>25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129</v>
      </c>
      <c r="AC906" s="119" t="s">
        <v>56</v>
      </c>
      <c r="AD906" s="119" t="s">
        <v>277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4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23.8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591</v>
      </c>
    </row>
    <row r="907" spans="1:65" s="119" customFormat="1" ht="11.4" x14ac:dyDescent="0.2">
      <c r="A907" s="119" t="s">
        <v>218</v>
      </c>
      <c r="B907" s="119">
        <v>13</v>
      </c>
      <c r="C907" s="119">
        <v>1</v>
      </c>
      <c r="D907" s="119">
        <v>11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7.6920000000000002</v>
      </c>
      <c r="P907" s="119">
        <v>84.62</v>
      </c>
      <c r="Q907" s="119">
        <v>0</v>
      </c>
      <c r="R907" s="119">
        <v>7.6920000000000002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159</v>
      </c>
      <c r="AB907" s="119" t="s">
        <v>106</v>
      </c>
      <c r="AC907" s="119" t="s">
        <v>56</v>
      </c>
      <c r="AD907" s="119" t="s">
        <v>140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3</v>
      </c>
      <c r="AQ907" s="119">
        <v>6</v>
      </c>
      <c r="AR907" s="119">
        <v>3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23.7</v>
      </c>
      <c r="BI907" s="119">
        <v>23.3</v>
      </c>
      <c r="BJ907" s="119">
        <v>28.7</v>
      </c>
      <c r="BK907" s="119">
        <v>31.4</v>
      </c>
      <c r="BL907" s="119">
        <v>0</v>
      </c>
      <c r="BM907" s="119" t="s">
        <v>592</v>
      </c>
    </row>
    <row r="908" spans="1:65" s="119" customFormat="1" ht="11.4" x14ac:dyDescent="0.2">
      <c r="A908" s="119" t="s">
        <v>221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108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20.399999999999999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591</v>
      </c>
    </row>
    <row r="909" spans="1:65" s="119" customFormat="1" ht="11.4" x14ac:dyDescent="0.2">
      <c r="A909" s="119" t="s">
        <v>221</v>
      </c>
      <c r="B909" s="119">
        <v>12</v>
      </c>
      <c r="C909" s="119">
        <v>0</v>
      </c>
      <c r="D909" s="119">
        <v>12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111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3</v>
      </c>
      <c r="AQ909" s="119">
        <v>7</v>
      </c>
      <c r="AR909" s="119">
        <v>2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22.7</v>
      </c>
      <c r="BI909" s="119">
        <v>22.9</v>
      </c>
      <c r="BJ909" s="119">
        <v>25.5</v>
      </c>
      <c r="BK909" s="119">
        <v>28.6</v>
      </c>
      <c r="BL909" s="119">
        <v>0</v>
      </c>
      <c r="BM909" s="119" t="s">
        <v>592</v>
      </c>
    </row>
    <row r="910" spans="1:65" s="119" customFormat="1" ht="11.4" x14ac:dyDescent="0.2">
      <c r="A910" s="119" t="s">
        <v>222</v>
      </c>
      <c r="B910" s="119">
        <v>10</v>
      </c>
      <c r="C910" s="119">
        <v>0</v>
      </c>
      <c r="D910" s="119">
        <v>9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90</v>
      </c>
      <c r="Q910" s="119">
        <v>0</v>
      </c>
      <c r="R910" s="119">
        <v>10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147</v>
      </c>
      <c r="AC910" s="119" t="s">
        <v>56</v>
      </c>
      <c r="AD910" s="119" t="s">
        <v>284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4</v>
      </c>
      <c r="AQ910" s="119">
        <v>4</v>
      </c>
      <c r="AR910" s="119">
        <v>0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23.3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591</v>
      </c>
    </row>
    <row r="911" spans="1:65" s="119" customFormat="1" ht="11.4" x14ac:dyDescent="0.2">
      <c r="A911" s="119" t="s">
        <v>222</v>
      </c>
      <c r="B911" s="119">
        <v>11</v>
      </c>
      <c r="C911" s="119">
        <v>1</v>
      </c>
      <c r="D911" s="119">
        <v>10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9.0909999999999993</v>
      </c>
      <c r="P911" s="119">
        <v>90.91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294</v>
      </c>
      <c r="AB911" s="119" t="s">
        <v>214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3</v>
      </c>
      <c r="AR911" s="119">
        <v>7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26.5</v>
      </c>
      <c r="BI911" s="119">
        <v>25.9</v>
      </c>
      <c r="BJ911" s="119">
        <v>29.7</v>
      </c>
      <c r="BK911" s="119">
        <v>33.299999999999997</v>
      </c>
      <c r="BL911" s="119">
        <v>0</v>
      </c>
      <c r="BM911" s="119" t="s">
        <v>592</v>
      </c>
    </row>
    <row r="912" spans="1:65" s="119" customFormat="1" ht="11.4" x14ac:dyDescent="0.2">
      <c r="A912" s="119" t="s">
        <v>224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111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22.7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591</v>
      </c>
    </row>
    <row r="913" spans="1:65" s="119" customFormat="1" ht="11.4" x14ac:dyDescent="0.2">
      <c r="A913" s="119" t="s">
        <v>224</v>
      </c>
      <c r="B913" s="119">
        <v>31</v>
      </c>
      <c r="C913" s="119">
        <v>0</v>
      </c>
      <c r="D913" s="119">
        <v>30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96.77</v>
      </c>
      <c r="Q913" s="119">
        <v>0</v>
      </c>
      <c r="R913" s="119">
        <v>3.226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282</v>
      </c>
      <c r="AC913" s="119" t="s">
        <v>56</v>
      </c>
      <c r="AD913" s="119" t="s">
        <v>252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15</v>
      </c>
      <c r="AQ913" s="119">
        <v>13</v>
      </c>
      <c r="AR913" s="119">
        <v>3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20.7</v>
      </c>
      <c r="BI913" s="119">
        <v>20.2</v>
      </c>
      <c r="BJ913" s="119">
        <v>24.5</v>
      </c>
      <c r="BK913" s="119">
        <v>26.7</v>
      </c>
      <c r="BL913" s="119">
        <v>0</v>
      </c>
      <c r="BM913" s="119" t="s">
        <v>592</v>
      </c>
    </row>
    <row r="914" spans="1:65" s="119" customFormat="1" ht="11.4" x14ac:dyDescent="0.2">
      <c r="A914" s="119" t="s">
        <v>225</v>
      </c>
      <c r="B914" s="119">
        <v>2</v>
      </c>
      <c r="C914" s="119">
        <v>0</v>
      </c>
      <c r="D914" s="119">
        <v>2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174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23.8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591</v>
      </c>
    </row>
    <row r="915" spans="1:65" s="119" customFormat="1" ht="11.4" x14ac:dyDescent="0.2">
      <c r="A915" s="119" t="s">
        <v>225</v>
      </c>
      <c r="B915" s="119">
        <v>9</v>
      </c>
      <c r="C915" s="119">
        <v>0</v>
      </c>
      <c r="D915" s="119">
        <v>9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112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4</v>
      </c>
      <c r="AR915" s="119">
        <v>3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26.4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592</v>
      </c>
    </row>
    <row r="916" spans="1:65" s="119" customFormat="1" ht="11.4" x14ac:dyDescent="0.2">
      <c r="A916" s="119" t="s">
        <v>226</v>
      </c>
      <c r="B916" s="119">
        <v>1</v>
      </c>
      <c r="C916" s="119">
        <v>0</v>
      </c>
      <c r="D916" s="119">
        <v>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176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18.8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591</v>
      </c>
    </row>
    <row r="917" spans="1:65" s="119" customFormat="1" ht="11.4" x14ac:dyDescent="0.2">
      <c r="A917" s="119" t="s">
        <v>226</v>
      </c>
      <c r="B917" s="119">
        <v>8</v>
      </c>
      <c r="C917" s="119">
        <v>0</v>
      </c>
      <c r="D917" s="119">
        <v>8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183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4</v>
      </c>
      <c r="AR917" s="119">
        <v>1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25.2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592</v>
      </c>
    </row>
    <row r="918" spans="1:65" s="119" customFormat="1" ht="11.4" x14ac:dyDescent="0.2">
      <c r="A918" s="119" t="s">
        <v>227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174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0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23.8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591</v>
      </c>
    </row>
    <row r="919" spans="1:65" s="119" customFormat="1" ht="11.4" x14ac:dyDescent="0.2">
      <c r="A919" s="119" t="s">
        <v>227</v>
      </c>
      <c r="B919" s="119">
        <v>4</v>
      </c>
      <c r="C919" s="119">
        <v>0</v>
      </c>
      <c r="D919" s="119">
        <v>4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106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3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24.7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592</v>
      </c>
    </row>
    <row r="920" spans="1:65" s="119" customFormat="1" ht="11.4" x14ac:dyDescent="0.2">
      <c r="A920" s="119" t="s">
        <v>228</v>
      </c>
      <c r="B920" s="119">
        <v>1</v>
      </c>
      <c r="C920" s="119">
        <v>1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100</v>
      </c>
      <c r="P920" s="119">
        <v>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220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21.5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591</v>
      </c>
    </row>
    <row r="921" spans="1:65" s="119" customFormat="1" ht="11.4" x14ac:dyDescent="0.2">
      <c r="A921" s="119" t="s">
        <v>228</v>
      </c>
      <c r="B921" s="119">
        <v>12</v>
      </c>
      <c r="C921" s="119">
        <v>0</v>
      </c>
      <c r="D921" s="119">
        <v>12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243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1</v>
      </c>
      <c r="AO921" s="119">
        <v>0</v>
      </c>
      <c r="AP921" s="119">
        <v>3</v>
      </c>
      <c r="AQ921" s="119">
        <v>3</v>
      </c>
      <c r="AR921" s="119">
        <v>2</v>
      </c>
      <c r="AS921" s="119">
        <v>3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23.2</v>
      </c>
      <c r="BI921" s="119">
        <v>22.7</v>
      </c>
      <c r="BJ921" s="119">
        <v>30.2</v>
      </c>
      <c r="BK921" s="119">
        <v>32.1</v>
      </c>
      <c r="BL921" s="119">
        <v>0</v>
      </c>
      <c r="BM921" s="119" t="s">
        <v>592</v>
      </c>
    </row>
    <row r="922" spans="1:65" s="119" customFormat="1" ht="11.4" x14ac:dyDescent="0.2">
      <c r="A922" s="119" t="s">
        <v>229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591</v>
      </c>
    </row>
    <row r="923" spans="1:65" s="119" customFormat="1" ht="11.4" x14ac:dyDescent="0.2">
      <c r="A923" s="119" t="s">
        <v>229</v>
      </c>
      <c r="B923" s="119">
        <v>8</v>
      </c>
      <c r="C923" s="119">
        <v>1</v>
      </c>
      <c r="D923" s="119">
        <v>6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12.5</v>
      </c>
      <c r="P923" s="119">
        <v>75</v>
      </c>
      <c r="Q923" s="119">
        <v>0</v>
      </c>
      <c r="R923" s="119">
        <v>12.5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100</v>
      </c>
      <c r="AB923" s="119" t="s">
        <v>112</v>
      </c>
      <c r="AC923" s="119" t="s">
        <v>56</v>
      </c>
      <c r="AD923" s="119" t="s">
        <v>276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3</v>
      </c>
      <c r="AR923" s="119">
        <v>5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25.7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592</v>
      </c>
    </row>
    <row r="924" spans="1:65" s="119" customFormat="1" ht="11.4" x14ac:dyDescent="0.2">
      <c r="A924" s="119" t="s">
        <v>230</v>
      </c>
      <c r="B924" s="119">
        <v>3</v>
      </c>
      <c r="C924" s="119">
        <v>0</v>
      </c>
      <c r="D924" s="119">
        <v>2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66.67</v>
      </c>
      <c r="Q924" s="119">
        <v>0</v>
      </c>
      <c r="R924" s="119">
        <v>33.33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308</v>
      </c>
      <c r="AC924" s="119" t="s">
        <v>56</v>
      </c>
      <c r="AD924" s="119" t="s">
        <v>253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21.2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591</v>
      </c>
    </row>
    <row r="925" spans="1:65" s="119" customFormat="1" ht="11.4" x14ac:dyDescent="0.2">
      <c r="A925" s="119" t="s">
        <v>230</v>
      </c>
      <c r="B925" s="119">
        <v>3</v>
      </c>
      <c r="C925" s="119">
        <v>0</v>
      </c>
      <c r="D925" s="119">
        <v>3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183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2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25.2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592</v>
      </c>
    </row>
    <row r="926" spans="1:65" s="119" customFormat="1" ht="11.4" x14ac:dyDescent="0.2">
      <c r="A926" s="119" t="s">
        <v>231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307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15.9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591</v>
      </c>
    </row>
    <row r="927" spans="1:65" s="119" customFormat="1" ht="11.4" x14ac:dyDescent="0.2">
      <c r="A927" s="119" t="s">
        <v>231</v>
      </c>
      <c r="B927" s="119">
        <v>3</v>
      </c>
      <c r="C927" s="119">
        <v>0</v>
      </c>
      <c r="D927" s="119">
        <v>3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72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2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23.7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592</v>
      </c>
    </row>
    <row r="928" spans="1:65" s="119" customFormat="1" ht="11.4" x14ac:dyDescent="0.2">
      <c r="A928" s="119" t="s">
        <v>234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171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0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25.1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591</v>
      </c>
    </row>
    <row r="929" spans="1:65" s="119" customFormat="1" ht="11.4" x14ac:dyDescent="0.2">
      <c r="A929" s="119" t="s">
        <v>234</v>
      </c>
      <c r="B929" s="119">
        <v>3</v>
      </c>
      <c r="C929" s="119">
        <v>1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33.33</v>
      </c>
      <c r="P929" s="119">
        <v>66.67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115</v>
      </c>
      <c r="AB929" s="119" t="s">
        <v>210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2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592</v>
      </c>
    </row>
    <row r="930" spans="1:65" s="119" customFormat="1" ht="11.4" x14ac:dyDescent="0.2">
      <c r="A930" s="119" t="s">
        <v>236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591</v>
      </c>
    </row>
    <row r="931" spans="1:65" s="119" customFormat="1" ht="11.4" x14ac:dyDescent="0.2">
      <c r="A931" s="119" t="s">
        <v>236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92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17.600000000000001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592</v>
      </c>
    </row>
    <row r="932" spans="1:65" s="119" customFormat="1" ht="11.4" x14ac:dyDescent="0.2">
      <c r="A932" s="119" t="s">
        <v>238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315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0</v>
      </c>
      <c r="AQ932" s="119">
        <v>2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20.2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591</v>
      </c>
    </row>
    <row r="933" spans="1:65" s="119" customFormat="1" ht="11.4" x14ac:dyDescent="0.2">
      <c r="A933" s="119" t="s">
        <v>238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242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24.2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592</v>
      </c>
    </row>
    <row r="934" spans="1:65" s="119" customFormat="1" ht="11.4" x14ac:dyDescent="0.2">
      <c r="A934" s="119" t="s">
        <v>239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591</v>
      </c>
    </row>
    <row r="935" spans="1:65" s="119" customFormat="1" ht="11.4" x14ac:dyDescent="0.2">
      <c r="A935" s="119" t="s">
        <v>239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659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31.2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592</v>
      </c>
    </row>
    <row r="936" spans="1:65" s="120" customFormat="1" ht="12" x14ac:dyDescent="0.25">
      <c r="A936" s="120" t="s">
        <v>241</v>
      </c>
      <c r="B936" s="120">
        <v>1418</v>
      </c>
      <c r="C936" s="120">
        <v>75</v>
      </c>
      <c r="D936" s="120">
        <v>1246</v>
      </c>
      <c r="E936" s="120">
        <v>3</v>
      </c>
      <c r="F936" s="120">
        <v>78</v>
      </c>
      <c r="G936" s="120">
        <v>12</v>
      </c>
      <c r="H936" s="120">
        <v>2</v>
      </c>
      <c r="I936" s="120">
        <v>1</v>
      </c>
      <c r="J936" s="120">
        <v>0</v>
      </c>
      <c r="K936" s="120">
        <v>1</v>
      </c>
      <c r="L936" s="120">
        <v>0</v>
      </c>
      <c r="M936" s="120">
        <v>0</v>
      </c>
      <c r="N936" s="120">
        <v>0</v>
      </c>
      <c r="O936" s="120">
        <v>5.2889999999999997</v>
      </c>
      <c r="P936" s="120">
        <v>87.87</v>
      </c>
      <c r="Q936" s="120">
        <v>0.21199999999999999</v>
      </c>
      <c r="R936" s="120">
        <v>5.5010000000000003</v>
      </c>
      <c r="S936" s="120">
        <v>0.84599999999999997</v>
      </c>
      <c r="T936" s="120">
        <v>0.14099999999999999</v>
      </c>
      <c r="U936" s="120">
        <v>7.0999999999999994E-2</v>
      </c>
      <c r="V936" s="120">
        <v>0</v>
      </c>
      <c r="W936" s="120">
        <v>7.0999999999999994E-2</v>
      </c>
      <c r="X936" s="120">
        <v>0</v>
      </c>
      <c r="Y936" s="120">
        <v>0</v>
      </c>
      <c r="Z936" s="120">
        <v>0</v>
      </c>
      <c r="AA936" s="120" t="s">
        <v>573</v>
      </c>
      <c r="AB936" s="120" t="s">
        <v>292</v>
      </c>
      <c r="AC936" s="120" t="s">
        <v>581</v>
      </c>
      <c r="AD936" s="120" t="s">
        <v>317</v>
      </c>
      <c r="AE936" s="120" t="s">
        <v>293</v>
      </c>
      <c r="AF936" s="120" t="s">
        <v>267</v>
      </c>
      <c r="AG936" s="120" t="s">
        <v>130</v>
      </c>
      <c r="AH936" s="120" t="s">
        <v>56</v>
      </c>
      <c r="AI936" s="120" t="s">
        <v>262</v>
      </c>
      <c r="AJ936" s="120" t="s">
        <v>56</v>
      </c>
      <c r="AK936" s="120" t="s">
        <v>56</v>
      </c>
      <c r="AL936" s="120" t="s">
        <v>56</v>
      </c>
      <c r="AM936" s="120">
        <v>4</v>
      </c>
      <c r="AN936" s="120">
        <v>90</v>
      </c>
      <c r="AO936" s="120">
        <v>122</v>
      </c>
      <c r="AP936" s="120">
        <v>493</v>
      </c>
      <c r="AQ936" s="120">
        <v>608</v>
      </c>
      <c r="AR936" s="120">
        <v>95</v>
      </c>
      <c r="AS936" s="120">
        <v>5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19.2</v>
      </c>
      <c r="BI936" s="120">
        <v>20</v>
      </c>
      <c r="BJ936" s="120">
        <v>23.3</v>
      </c>
      <c r="BK936" s="120">
        <v>25.6</v>
      </c>
      <c r="BL936" s="120">
        <v>0</v>
      </c>
      <c r="BM936" s="120" t="s">
        <v>591</v>
      </c>
    </row>
    <row r="937" spans="1:65" s="120" customFormat="1" ht="12" x14ac:dyDescent="0.25">
      <c r="A937" s="120" t="s">
        <v>241</v>
      </c>
      <c r="B937" s="120">
        <v>1597</v>
      </c>
      <c r="C937" s="120">
        <v>103</v>
      </c>
      <c r="D937" s="120">
        <v>1396</v>
      </c>
      <c r="E937" s="120">
        <v>6</v>
      </c>
      <c r="F937" s="120">
        <v>75</v>
      </c>
      <c r="G937" s="120">
        <v>11</v>
      </c>
      <c r="H937" s="120">
        <v>4</v>
      </c>
      <c r="I937" s="120">
        <v>0</v>
      </c>
      <c r="J937" s="120">
        <v>2</v>
      </c>
      <c r="K937" s="120">
        <v>0</v>
      </c>
      <c r="L937" s="120">
        <v>0</v>
      </c>
      <c r="M937" s="120">
        <v>0</v>
      </c>
      <c r="N937" s="120">
        <v>0</v>
      </c>
      <c r="O937" s="120">
        <v>6.45</v>
      </c>
      <c r="P937" s="120">
        <v>87.41</v>
      </c>
      <c r="Q937" s="120">
        <v>0.376</v>
      </c>
      <c r="R937" s="120">
        <v>4.6959999999999997</v>
      </c>
      <c r="S937" s="120">
        <v>0.68899999999999995</v>
      </c>
      <c r="T937" s="120">
        <v>0.25</v>
      </c>
      <c r="U937" s="120">
        <v>0</v>
      </c>
      <c r="V937" s="120">
        <v>0.125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289</v>
      </c>
      <c r="AB937" s="120" t="s">
        <v>69</v>
      </c>
      <c r="AC937" s="120" t="s">
        <v>298</v>
      </c>
      <c r="AD937" s="120" t="s">
        <v>100</v>
      </c>
      <c r="AE937" s="120" t="s">
        <v>274</v>
      </c>
      <c r="AF937" s="120" t="s">
        <v>71</v>
      </c>
      <c r="AG937" s="120" t="s">
        <v>56</v>
      </c>
      <c r="AH937" s="120" t="s">
        <v>197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12</v>
      </c>
      <c r="AO937" s="120">
        <v>70</v>
      </c>
      <c r="AP937" s="120">
        <v>359</v>
      </c>
      <c r="AQ937" s="120">
        <v>780</v>
      </c>
      <c r="AR937" s="120">
        <v>346</v>
      </c>
      <c r="AS937" s="120">
        <v>30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22.1</v>
      </c>
      <c r="BI937" s="120">
        <v>22.3</v>
      </c>
      <c r="BJ937" s="120">
        <v>26</v>
      </c>
      <c r="BK937" s="120">
        <v>28.2</v>
      </c>
      <c r="BL937" s="120">
        <v>0</v>
      </c>
      <c r="BM937" s="120" t="s">
        <v>592</v>
      </c>
    </row>
    <row r="938" spans="1:65" s="120" customFormat="1" ht="12" x14ac:dyDescent="0.25">
      <c r="A938" s="120" t="s">
        <v>246</v>
      </c>
      <c r="B938" s="120">
        <v>1515</v>
      </c>
      <c r="C938" s="120">
        <v>75</v>
      </c>
      <c r="D938" s="120">
        <v>1337</v>
      </c>
      <c r="E938" s="120">
        <v>4</v>
      </c>
      <c r="F938" s="120">
        <v>83</v>
      </c>
      <c r="G938" s="120">
        <v>12</v>
      </c>
      <c r="H938" s="120">
        <v>2</v>
      </c>
      <c r="I938" s="120">
        <v>1</v>
      </c>
      <c r="J938" s="120">
        <v>0</v>
      </c>
      <c r="K938" s="120">
        <v>1</v>
      </c>
      <c r="L938" s="120">
        <v>0</v>
      </c>
      <c r="M938" s="120">
        <v>0</v>
      </c>
      <c r="N938" s="120">
        <v>0</v>
      </c>
      <c r="O938" s="120">
        <v>4.95</v>
      </c>
      <c r="P938" s="120">
        <v>88.25</v>
      </c>
      <c r="Q938" s="120">
        <v>0.26400000000000001</v>
      </c>
      <c r="R938" s="120">
        <v>5.4790000000000001</v>
      </c>
      <c r="S938" s="120">
        <v>0.79200000000000004</v>
      </c>
      <c r="T938" s="120">
        <v>0.13200000000000001</v>
      </c>
      <c r="U938" s="120">
        <v>6.6000000000000003E-2</v>
      </c>
      <c r="V938" s="120">
        <v>0</v>
      </c>
      <c r="W938" s="120">
        <v>6.6000000000000003E-2</v>
      </c>
      <c r="X938" s="120">
        <v>0</v>
      </c>
      <c r="Y938" s="120">
        <v>0</v>
      </c>
      <c r="Z938" s="120">
        <v>0</v>
      </c>
      <c r="AA938" s="120" t="s">
        <v>573</v>
      </c>
      <c r="AB938" s="120" t="s">
        <v>196</v>
      </c>
      <c r="AC938" s="120" t="s">
        <v>278</v>
      </c>
      <c r="AD938" s="120" t="s">
        <v>317</v>
      </c>
      <c r="AE938" s="120" t="s">
        <v>293</v>
      </c>
      <c r="AF938" s="120" t="s">
        <v>267</v>
      </c>
      <c r="AG938" s="120" t="s">
        <v>130</v>
      </c>
      <c r="AH938" s="120" t="s">
        <v>56</v>
      </c>
      <c r="AI938" s="120" t="s">
        <v>262</v>
      </c>
      <c r="AJ938" s="120" t="s">
        <v>56</v>
      </c>
      <c r="AK938" s="120" t="s">
        <v>56</v>
      </c>
      <c r="AL938" s="120" t="s">
        <v>56</v>
      </c>
      <c r="AM938" s="120">
        <v>4</v>
      </c>
      <c r="AN938" s="120">
        <v>90</v>
      </c>
      <c r="AO938" s="120">
        <v>124</v>
      </c>
      <c r="AP938" s="120">
        <v>523</v>
      </c>
      <c r="AQ938" s="120">
        <v>656</v>
      </c>
      <c r="AR938" s="120">
        <v>108</v>
      </c>
      <c r="AS938" s="120">
        <v>9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19.399999999999999</v>
      </c>
      <c r="BI938" s="120">
        <v>20.100000000000001</v>
      </c>
      <c r="BJ938" s="120">
        <v>23.5</v>
      </c>
      <c r="BK938" s="120">
        <v>25.7</v>
      </c>
      <c r="BL938" s="120">
        <v>0</v>
      </c>
      <c r="BM938" s="120" t="s">
        <v>591</v>
      </c>
    </row>
    <row r="939" spans="1:65" s="120" customFormat="1" ht="12" x14ac:dyDescent="0.25">
      <c r="A939" s="120" t="s">
        <v>246</v>
      </c>
      <c r="B939" s="120">
        <v>1785</v>
      </c>
      <c r="C939" s="120">
        <v>113</v>
      </c>
      <c r="D939" s="120">
        <v>1571</v>
      </c>
      <c r="E939" s="120">
        <v>6</v>
      </c>
      <c r="F939" s="120">
        <v>78</v>
      </c>
      <c r="G939" s="120">
        <v>11</v>
      </c>
      <c r="H939" s="120">
        <v>4</v>
      </c>
      <c r="I939" s="120">
        <v>0</v>
      </c>
      <c r="J939" s="120">
        <v>2</v>
      </c>
      <c r="K939" s="120">
        <v>0</v>
      </c>
      <c r="L939" s="120">
        <v>0</v>
      </c>
      <c r="M939" s="120">
        <v>0</v>
      </c>
      <c r="N939" s="120">
        <v>0</v>
      </c>
      <c r="O939" s="120">
        <v>6.3310000000000004</v>
      </c>
      <c r="P939" s="120">
        <v>88.01</v>
      </c>
      <c r="Q939" s="120">
        <v>0.33600000000000002</v>
      </c>
      <c r="R939" s="120">
        <v>4.37</v>
      </c>
      <c r="S939" s="120">
        <v>0.61599999999999999</v>
      </c>
      <c r="T939" s="120">
        <v>0.224</v>
      </c>
      <c r="U939" s="120">
        <v>0</v>
      </c>
      <c r="V939" s="120">
        <v>0.112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289</v>
      </c>
      <c r="AB939" s="120" t="s">
        <v>232</v>
      </c>
      <c r="AC939" s="120" t="s">
        <v>298</v>
      </c>
      <c r="AD939" s="120" t="s">
        <v>277</v>
      </c>
      <c r="AE939" s="120" t="s">
        <v>274</v>
      </c>
      <c r="AF939" s="120" t="s">
        <v>71</v>
      </c>
      <c r="AG939" s="120" t="s">
        <v>56</v>
      </c>
      <c r="AH939" s="120" t="s">
        <v>197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12</v>
      </c>
      <c r="AO939" s="120">
        <v>72</v>
      </c>
      <c r="AP939" s="120">
        <v>395</v>
      </c>
      <c r="AQ939" s="120">
        <v>870</v>
      </c>
      <c r="AR939" s="120">
        <v>396</v>
      </c>
      <c r="AS939" s="120">
        <v>40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22.2</v>
      </c>
      <c r="BI939" s="120">
        <v>22.4</v>
      </c>
      <c r="BJ939" s="120">
        <v>26.1</v>
      </c>
      <c r="BK939" s="120">
        <v>28.5</v>
      </c>
      <c r="BL939" s="120">
        <v>0</v>
      </c>
      <c r="BM939" s="120" t="s">
        <v>592</v>
      </c>
    </row>
    <row r="940" spans="1:65" s="120" customFormat="1" ht="12" x14ac:dyDescent="0.25">
      <c r="A940" s="120" t="s">
        <v>249</v>
      </c>
      <c r="B940" s="120">
        <v>1525</v>
      </c>
      <c r="C940" s="120">
        <v>76</v>
      </c>
      <c r="D940" s="120">
        <v>1345</v>
      </c>
      <c r="E940" s="120">
        <v>4</v>
      </c>
      <c r="F940" s="120">
        <v>84</v>
      </c>
      <c r="G940" s="120">
        <v>12</v>
      </c>
      <c r="H940" s="120">
        <v>2</v>
      </c>
      <c r="I940" s="120">
        <v>1</v>
      </c>
      <c r="J940" s="120">
        <v>0</v>
      </c>
      <c r="K940" s="120">
        <v>1</v>
      </c>
      <c r="L940" s="120">
        <v>0</v>
      </c>
      <c r="M940" s="120">
        <v>0</v>
      </c>
      <c r="N940" s="120">
        <v>0</v>
      </c>
      <c r="O940" s="120">
        <v>4.984</v>
      </c>
      <c r="P940" s="120">
        <v>88.2</v>
      </c>
      <c r="Q940" s="120">
        <v>0.26200000000000001</v>
      </c>
      <c r="R940" s="120">
        <v>5.508</v>
      </c>
      <c r="S940" s="120">
        <v>0.78700000000000003</v>
      </c>
      <c r="T940" s="120">
        <v>0.13100000000000001</v>
      </c>
      <c r="U940" s="120">
        <v>6.6000000000000003E-2</v>
      </c>
      <c r="V940" s="120">
        <v>0</v>
      </c>
      <c r="W940" s="120">
        <v>6.6000000000000003E-2</v>
      </c>
      <c r="X940" s="120">
        <v>0</v>
      </c>
      <c r="Y940" s="120">
        <v>0</v>
      </c>
      <c r="Z940" s="120">
        <v>0</v>
      </c>
      <c r="AA940" s="120" t="s">
        <v>597</v>
      </c>
      <c r="AB940" s="120" t="s">
        <v>196</v>
      </c>
      <c r="AC940" s="120" t="s">
        <v>278</v>
      </c>
      <c r="AD940" s="120" t="s">
        <v>317</v>
      </c>
      <c r="AE940" s="120" t="s">
        <v>293</v>
      </c>
      <c r="AF940" s="120" t="s">
        <v>267</v>
      </c>
      <c r="AG940" s="120" t="s">
        <v>130</v>
      </c>
      <c r="AH940" s="120" t="s">
        <v>56</v>
      </c>
      <c r="AI940" s="120" t="s">
        <v>262</v>
      </c>
      <c r="AJ940" s="120" t="s">
        <v>56</v>
      </c>
      <c r="AK940" s="120" t="s">
        <v>56</v>
      </c>
      <c r="AL940" s="120" t="s">
        <v>56</v>
      </c>
      <c r="AM940" s="120">
        <v>4</v>
      </c>
      <c r="AN940" s="120">
        <v>90</v>
      </c>
      <c r="AO940" s="120">
        <v>125</v>
      </c>
      <c r="AP940" s="120">
        <v>526</v>
      </c>
      <c r="AQ940" s="120">
        <v>661</v>
      </c>
      <c r="AR940" s="120">
        <v>108</v>
      </c>
      <c r="AS940" s="120">
        <v>10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19.399999999999999</v>
      </c>
      <c r="BI940" s="120">
        <v>20.100000000000001</v>
      </c>
      <c r="BJ940" s="120">
        <v>23.6</v>
      </c>
      <c r="BK940" s="120">
        <v>25.7</v>
      </c>
      <c r="BL940" s="120">
        <v>0</v>
      </c>
      <c r="BM940" s="120" t="s">
        <v>591</v>
      </c>
    </row>
    <row r="941" spans="1:65" s="120" customFormat="1" ht="12" x14ac:dyDescent="0.25">
      <c r="A941" s="120" t="s">
        <v>249</v>
      </c>
      <c r="B941" s="120">
        <v>1817</v>
      </c>
      <c r="C941" s="120">
        <v>115</v>
      </c>
      <c r="D941" s="120">
        <v>1600</v>
      </c>
      <c r="E941" s="120">
        <v>6</v>
      </c>
      <c r="F941" s="120">
        <v>79</v>
      </c>
      <c r="G941" s="120">
        <v>11</v>
      </c>
      <c r="H941" s="120">
        <v>4</v>
      </c>
      <c r="I941" s="120">
        <v>0</v>
      </c>
      <c r="J941" s="120">
        <v>2</v>
      </c>
      <c r="K941" s="120">
        <v>0</v>
      </c>
      <c r="L941" s="120">
        <v>0</v>
      </c>
      <c r="M941" s="120">
        <v>0</v>
      </c>
      <c r="N941" s="120">
        <v>0</v>
      </c>
      <c r="O941" s="120">
        <v>6.3289999999999997</v>
      </c>
      <c r="P941" s="120">
        <v>88.06</v>
      </c>
      <c r="Q941" s="120">
        <v>0.33</v>
      </c>
      <c r="R941" s="120">
        <v>4.3479999999999999</v>
      </c>
      <c r="S941" s="120">
        <v>0.60499999999999998</v>
      </c>
      <c r="T941" s="120">
        <v>0.22</v>
      </c>
      <c r="U941" s="120">
        <v>0</v>
      </c>
      <c r="V941" s="120">
        <v>0.11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144</v>
      </c>
      <c r="AB941" s="120" t="s">
        <v>130</v>
      </c>
      <c r="AC941" s="120" t="s">
        <v>298</v>
      </c>
      <c r="AD941" s="120" t="s">
        <v>277</v>
      </c>
      <c r="AE941" s="120" t="s">
        <v>274</v>
      </c>
      <c r="AF941" s="120" t="s">
        <v>71</v>
      </c>
      <c r="AG941" s="120" t="s">
        <v>56</v>
      </c>
      <c r="AH941" s="120" t="s">
        <v>197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13</v>
      </c>
      <c r="AO941" s="120">
        <v>72</v>
      </c>
      <c r="AP941" s="120">
        <v>399</v>
      </c>
      <c r="AQ941" s="120">
        <v>881</v>
      </c>
      <c r="AR941" s="120">
        <v>408</v>
      </c>
      <c r="AS941" s="120">
        <v>44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22.3</v>
      </c>
      <c r="BI941" s="120">
        <v>22.4</v>
      </c>
      <c r="BJ941" s="120">
        <v>26.1</v>
      </c>
      <c r="BK941" s="120">
        <v>28.5</v>
      </c>
      <c r="BL941" s="120">
        <v>0</v>
      </c>
      <c r="BM941" s="120" t="s">
        <v>592</v>
      </c>
    </row>
    <row r="942" spans="1:65" s="120" customFormat="1" ht="12" x14ac:dyDescent="0.25">
      <c r="A942" s="120" t="s">
        <v>251</v>
      </c>
      <c r="B942" s="120">
        <v>1542</v>
      </c>
      <c r="C942" s="120">
        <v>78</v>
      </c>
      <c r="D942" s="120">
        <v>1359</v>
      </c>
      <c r="E942" s="120">
        <v>4</v>
      </c>
      <c r="F942" s="120">
        <v>85</v>
      </c>
      <c r="G942" s="120">
        <v>12</v>
      </c>
      <c r="H942" s="120">
        <v>2</v>
      </c>
      <c r="I942" s="120">
        <v>1</v>
      </c>
      <c r="J942" s="120">
        <v>0</v>
      </c>
      <c r="K942" s="120">
        <v>1</v>
      </c>
      <c r="L942" s="120">
        <v>0</v>
      </c>
      <c r="M942" s="120">
        <v>0</v>
      </c>
      <c r="N942" s="120">
        <v>0</v>
      </c>
      <c r="O942" s="120">
        <v>5.0579999999999998</v>
      </c>
      <c r="P942" s="120">
        <v>88.13</v>
      </c>
      <c r="Q942" s="120">
        <v>0.25900000000000001</v>
      </c>
      <c r="R942" s="120">
        <v>5.5119999999999996</v>
      </c>
      <c r="S942" s="120">
        <v>0.77800000000000002</v>
      </c>
      <c r="T942" s="120">
        <v>0.13</v>
      </c>
      <c r="U942" s="120">
        <v>6.5000000000000002E-2</v>
      </c>
      <c r="V942" s="120">
        <v>0</v>
      </c>
      <c r="W942" s="120">
        <v>6.5000000000000002E-2</v>
      </c>
      <c r="X942" s="120">
        <v>0</v>
      </c>
      <c r="Y942" s="120">
        <v>0</v>
      </c>
      <c r="Z942" s="120">
        <v>0</v>
      </c>
      <c r="AA942" s="120" t="s">
        <v>604</v>
      </c>
      <c r="AB942" s="120" t="s">
        <v>196</v>
      </c>
      <c r="AC942" s="120" t="s">
        <v>278</v>
      </c>
      <c r="AD942" s="120" t="s">
        <v>71</v>
      </c>
      <c r="AE942" s="120" t="s">
        <v>293</v>
      </c>
      <c r="AF942" s="120" t="s">
        <v>267</v>
      </c>
      <c r="AG942" s="120" t="s">
        <v>130</v>
      </c>
      <c r="AH942" s="120" t="s">
        <v>56</v>
      </c>
      <c r="AI942" s="120" t="s">
        <v>262</v>
      </c>
      <c r="AJ942" s="120" t="s">
        <v>56</v>
      </c>
      <c r="AK942" s="120" t="s">
        <v>56</v>
      </c>
      <c r="AL942" s="120" t="s">
        <v>56</v>
      </c>
      <c r="AM942" s="120">
        <v>4</v>
      </c>
      <c r="AN942" s="120">
        <v>90</v>
      </c>
      <c r="AO942" s="120">
        <v>125</v>
      </c>
      <c r="AP942" s="120">
        <v>528</v>
      </c>
      <c r="AQ942" s="120">
        <v>672</v>
      </c>
      <c r="AR942" s="120">
        <v>112</v>
      </c>
      <c r="AS942" s="120">
        <v>10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19.5</v>
      </c>
      <c r="BI942" s="120">
        <v>20.100000000000001</v>
      </c>
      <c r="BJ942" s="120">
        <v>23.6</v>
      </c>
      <c r="BK942" s="120">
        <v>25.8</v>
      </c>
      <c r="BL942" s="120">
        <v>0</v>
      </c>
      <c r="BM942" s="120" t="s">
        <v>591</v>
      </c>
    </row>
    <row r="943" spans="1:65" s="120" customFormat="1" ht="12" x14ac:dyDescent="0.25">
      <c r="A943" s="120" t="s">
        <v>251</v>
      </c>
      <c r="B943" s="120">
        <v>1827</v>
      </c>
      <c r="C943" s="120">
        <v>116</v>
      </c>
      <c r="D943" s="120">
        <v>1608</v>
      </c>
      <c r="E943" s="120">
        <v>6</v>
      </c>
      <c r="F943" s="120">
        <v>80</v>
      </c>
      <c r="G943" s="120">
        <v>11</v>
      </c>
      <c r="H943" s="120">
        <v>4</v>
      </c>
      <c r="I943" s="120">
        <v>0</v>
      </c>
      <c r="J943" s="120">
        <v>2</v>
      </c>
      <c r="K943" s="120">
        <v>0</v>
      </c>
      <c r="L943" s="120">
        <v>0</v>
      </c>
      <c r="M943" s="120">
        <v>0</v>
      </c>
      <c r="N943" s="120">
        <v>0</v>
      </c>
      <c r="O943" s="120">
        <v>6.3490000000000002</v>
      </c>
      <c r="P943" s="120">
        <v>88.01</v>
      </c>
      <c r="Q943" s="120">
        <v>0.32800000000000001</v>
      </c>
      <c r="R943" s="120">
        <v>4.3789999999999996</v>
      </c>
      <c r="S943" s="120">
        <v>0.60199999999999998</v>
      </c>
      <c r="T943" s="120">
        <v>0.219</v>
      </c>
      <c r="U943" s="120">
        <v>0</v>
      </c>
      <c r="V943" s="120">
        <v>0.109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282</v>
      </c>
      <c r="AB943" s="120" t="s">
        <v>130</v>
      </c>
      <c r="AC943" s="120" t="s">
        <v>298</v>
      </c>
      <c r="AD943" s="120" t="s">
        <v>237</v>
      </c>
      <c r="AE943" s="120" t="s">
        <v>274</v>
      </c>
      <c r="AF943" s="120" t="s">
        <v>71</v>
      </c>
      <c r="AG943" s="120" t="s">
        <v>56</v>
      </c>
      <c r="AH943" s="120" t="s">
        <v>197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13</v>
      </c>
      <c r="AO943" s="120">
        <v>72</v>
      </c>
      <c r="AP943" s="120">
        <v>401</v>
      </c>
      <c r="AQ943" s="120">
        <v>882</v>
      </c>
      <c r="AR943" s="120">
        <v>409</v>
      </c>
      <c r="AS943" s="120">
        <v>50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22.3</v>
      </c>
      <c r="BI943" s="120">
        <v>22.4</v>
      </c>
      <c r="BJ943" s="120">
        <v>26.2</v>
      </c>
      <c r="BK943" s="120">
        <v>28.7</v>
      </c>
      <c r="BL943" s="120">
        <v>0</v>
      </c>
      <c r="BM943" s="120" t="s">
        <v>592</v>
      </c>
    </row>
    <row r="946" spans="1:65" s="115" customFormat="1" x14ac:dyDescent="0.25">
      <c r="A946" s="115" t="s">
        <v>622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373</v>
      </c>
      <c r="AR949" s="118" t="s">
        <v>51</v>
      </c>
      <c r="AS949" s="118" t="s">
        <v>374</v>
      </c>
      <c r="AT949" s="118" t="s">
        <v>375</v>
      </c>
      <c r="AU949" s="118" t="s">
        <v>376</v>
      </c>
      <c r="AV949" s="118" t="s">
        <v>377</v>
      </c>
      <c r="AW949" s="118" t="s">
        <v>52</v>
      </c>
      <c r="AX949" s="118" t="s">
        <v>378</v>
      </c>
      <c r="AY949" s="118" t="s">
        <v>379</v>
      </c>
      <c r="AZ949" s="118" t="s">
        <v>380</v>
      </c>
      <c r="BA949" s="118" t="s">
        <v>381</v>
      </c>
      <c r="BB949" s="118" t="s">
        <v>53</v>
      </c>
      <c r="BC949" s="118" t="s">
        <v>382</v>
      </c>
      <c r="BD949" s="118" t="s">
        <v>15</v>
      </c>
      <c r="BE949" s="118" t="s">
        <v>383</v>
      </c>
      <c r="BF949" s="118" t="s">
        <v>16</v>
      </c>
      <c r="BG949" s="118" t="s">
        <v>371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572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373</v>
      </c>
      <c r="AQ950" s="118" t="s">
        <v>51</v>
      </c>
      <c r="AR950" s="118" t="s">
        <v>374</v>
      </c>
      <c r="AS950" s="118" t="s">
        <v>375</v>
      </c>
      <c r="AT950" s="118" t="s">
        <v>376</v>
      </c>
      <c r="AU950" s="118" t="s">
        <v>377</v>
      </c>
      <c r="AV950" s="118" t="s">
        <v>52</v>
      </c>
      <c r="AW950" s="118" t="s">
        <v>378</v>
      </c>
      <c r="AX950" s="118" t="s">
        <v>379</v>
      </c>
      <c r="AY950" s="118" t="s">
        <v>380</v>
      </c>
      <c r="AZ950" s="118" t="s">
        <v>381</v>
      </c>
      <c r="BA950" s="118" t="s">
        <v>53</v>
      </c>
      <c r="BB950" s="118" t="s">
        <v>382</v>
      </c>
      <c r="BC950" s="118" t="s">
        <v>15</v>
      </c>
      <c r="BD950" s="118" t="s">
        <v>383</v>
      </c>
      <c r="BE950" s="118" t="s">
        <v>16</v>
      </c>
      <c r="BF950" s="118" t="s">
        <v>371</v>
      </c>
      <c r="BG950" s="118" t="s">
        <v>384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591</v>
      </c>
    </row>
    <row r="952" spans="1:65" s="119" customFormat="1" ht="11.4" x14ac:dyDescent="0.2">
      <c r="A952" s="119" t="s">
        <v>54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664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36.5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592</v>
      </c>
    </row>
    <row r="953" spans="1:65" s="119" customFormat="1" ht="11.4" x14ac:dyDescent="0.2">
      <c r="A953" s="119" t="s">
        <v>58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263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26.5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591</v>
      </c>
    </row>
    <row r="954" spans="1:65" s="119" customFormat="1" ht="11.4" x14ac:dyDescent="0.2">
      <c r="A954" s="119" t="s">
        <v>58</v>
      </c>
      <c r="B954" s="119">
        <v>1</v>
      </c>
      <c r="C954" s="119">
        <v>1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100</v>
      </c>
      <c r="P954" s="119">
        <v>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210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23.4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592</v>
      </c>
    </row>
    <row r="955" spans="1:65" s="119" customFormat="1" ht="11.4" x14ac:dyDescent="0.2">
      <c r="A955" s="119" t="s">
        <v>60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591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592</v>
      </c>
    </row>
    <row r="957" spans="1:65" s="119" customFormat="1" ht="11.4" x14ac:dyDescent="0.2">
      <c r="A957" s="119" t="s">
        <v>62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591</v>
      </c>
    </row>
    <row r="958" spans="1:65" s="119" customFormat="1" ht="11.4" x14ac:dyDescent="0.2">
      <c r="A958" s="119" t="s">
        <v>62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233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24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592</v>
      </c>
    </row>
    <row r="959" spans="1:65" s="119" customFormat="1" ht="11.4" x14ac:dyDescent="0.2">
      <c r="A959" s="119" t="s">
        <v>65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591</v>
      </c>
    </row>
    <row r="960" spans="1:65" s="119" customFormat="1" ht="11.4" x14ac:dyDescent="0.2">
      <c r="A960" s="119" t="s">
        <v>65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665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34.799999999999997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592</v>
      </c>
    </row>
    <row r="961" spans="1:65" s="119" customFormat="1" ht="11.4" x14ac:dyDescent="0.2">
      <c r="A961" s="119" t="s">
        <v>66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591</v>
      </c>
    </row>
    <row r="962" spans="1:65" s="119" customFormat="1" ht="11.4" x14ac:dyDescent="0.2">
      <c r="A962" s="119" t="s">
        <v>66</v>
      </c>
      <c r="B962" s="119">
        <v>1</v>
      </c>
      <c r="C962" s="119">
        <v>0</v>
      </c>
      <c r="D962" s="119">
        <v>0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0</v>
      </c>
      <c r="Q962" s="119">
        <v>0</v>
      </c>
      <c r="R962" s="119">
        <v>100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56</v>
      </c>
      <c r="AC962" s="119" t="s">
        <v>56</v>
      </c>
      <c r="AD962" s="119" t="s">
        <v>322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1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8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592</v>
      </c>
    </row>
    <row r="963" spans="1:65" s="119" customFormat="1" ht="11.4" x14ac:dyDescent="0.2">
      <c r="A963" s="119" t="s">
        <v>67</v>
      </c>
      <c r="B963" s="119">
        <v>1</v>
      </c>
      <c r="C963" s="119">
        <v>1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100</v>
      </c>
      <c r="P963" s="119">
        <v>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253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22.8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591</v>
      </c>
    </row>
    <row r="964" spans="1:65" s="119" customFormat="1" ht="11.4" x14ac:dyDescent="0.2">
      <c r="A964" s="119" t="s">
        <v>67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592</v>
      </c>
    </row>
    <row r="965" spans="1:65" s="119" customFormat="1" ht="11.4" x14ac:dyDescent="0.2">
      <c r="A965" s="119" t="s">
        <v>70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144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20.7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591</v>
      </c>
    </row>
    <row r="966" spans="1:65" s="119" customFormat="1" ht="11.4" x14ac:dyDescent="0.2">
      <c r="A966" s="119" t="s">
        <v>70</v>
      </c>
      <c r="B966" s="119">
        <v>1</v>
      </c>
      <c r="C966" s="119">
        <v>1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100</v>
      </c>
      <c r="P966" s="119">
        <v>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594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29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592</v>
      </c>
    </row>
    <row r="967" spans="1:65" s="119" customFormat="1" ht="11.4" x14ac:dyDescent="0.2">
      <c r="A967" s="119" t="s">
        <v>73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591</v>
      </c>
    </row>
    <row r="968" spans="1:65" s="119" customFormat="1" ht="11.4" x14ac:dyDescent="0.2">
      <c r="A968" s="119" t="s">
        <v>73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259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23.3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592</v>
      </c>
    </row>
    <row r="969" spans="1:65" s="119" customFormat="1" ht="11.4" x14ac:dyDescent="0.2">
      <c r="A969" s="119" t="s">
        <v>74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591</v>
      </c>
    </row>
    <row r="970" spans="1:65" s="119" customFormat="1" ht="11.4" x14ac:dyDescent="0.2">
      <c r="A970" s="119" t="s">
        <v>74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592</v>
      </c>
    </row>
    <row r="971" spans="1:65" s="119" customFormat="1" ht="11.4" x14ac:dyDescent="0.2">
      <c r="A971" s="119" t="s">
        <v>76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591</v>
      </c>
    </row>
    <row r="972" spans="1:65" s="119" customFormat="1" ht="11.4" x14ac:dyDescent="0.2">
      <c r="A972" s="119" t="s">
        <v>76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161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592</v>
      </c>
    </row>
    <row r="973" spans="1:65" s="119" customFormat="1" ht="11.4" x14ac:dyDescent="0.2">
      <c r="A973" s="119" t="s">
        <v>77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591</v>
      </c>
    </row>
    <row r="974" spans="1:65" s="119" customFormat="1" ht="11.4" x14ac:dyDescent="0.2">
      <c r="A974" s="119" t="s">
        <v>77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166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592</v>
      </c>
    </row>
    <row r="975" spans="1:65" s="119" customFormat="1" ht="11.4" x14ac:dyDescent="0.2">
      <c r="A975" s="119" t="s">
        <v>78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591</v>
      </c>
    </row>
    <row r="976" spans="1:65" s="119" customFormat="1" ht="11.4" x14ac:dyDescent="0.2">
      <c r="A976" s="119" t="s">
        <v>78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592</v>
      </c>
    </row>
    <row r="977" spans="1:65" s="119" customFormat="1" ht="11.4" x14ac:dyDescent="0.2">
      <c r="A977" s="119" t="s">
        <v>80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591</v>
      </c>
    </row>
    <row r="978" spans="1:65" s="119" customFormat="1" ht="11.4" x14ac:dyDescent="0.2">
      <c r="A978" s="119" t="s">
        <v>80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592</v>
      </c>
    </row>
    <row r="979" spans="1:65" s="119" customFormat="1" ht="11.4" x14ac:dyDescent="0.2">
      <c r="A979" s="119" t="s">
        <v>82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591</v>
      </c>
    </row>
    <row r="980" spans="1:65" s="119" customFormat="1" ht="11.4" x14ac:dyDescent="0.2">
      <c r="A980" s="119" t="s">
        <v>82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630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34.200000000000003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592</v>
      </c>
    </row>
    <row r="981" spans="1:65" s="119" customFormat="1" ht="11.4" x14ac:dyDescent="0.2">
      <c r="A981" s="119" t="s">
        <v>84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591</v>
      </c>
    </row>
    <row r="982" spans="1:65" s="119" customFormat="1" ht="11.4" x14ac:dyDescent="0.2">
      <c r="A982" s="119" t="s">
        <v>84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81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25.7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592</v>
      </c>
    </row>
    <row r="983" spans="1:65" s="119" customFormat="1" ht="11.4" x14ac:dyDescent="0.2">
      <c r="A983" s="119" t="s">
        <v>86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591</v>
      </c>
    </row>
    <row r="984" spans="1:65" s="119" customFormat="1" ht="11.4" x14ac:dyDescent="0.2">
      <c r="A984" s="119" t="s">
        <v>86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592</v>
      </c>
    </row>
    <row r="985" spans="1:65" s="119" customFormat="1" ht="11.4" x14ac:dyDescent="0.2">
      <c r="A985" s="119" t="s">
        <v>87</v>
      </c>
      <c r="B985" s="119">
        <v>2</v>
      </c>
      <c r="C985" s="119">
        <v>1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50</v>
      </c>
      <c r="P985" s="119">
        <v>50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69</v>
      </c>
      <c r="AB985" s="119" t="s">
        <v>243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2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22.7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591</v>
      </c>
    </row>
    <row r="986" spans="1:65" s="119" customFormat="1" ht="11.4" x14ac:dyDescent="0.2">
      <c r="A986" s="119" t="s">
        <v>87</v>
      </c>
      <c r="B986" s="119">
        <v>1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100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125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1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26.7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592</v>
      </c>
    </row>
    <row r="987" spans="1:65" s="119" customFormat="1" ht="11.4" x14ac:dyDescent="0.2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591</v>
      </c>
    </row>
    <row r="988" spans="1:65" s="119" customFormat="1" ht="11.4" x14ac:dyDescent="0.2">
      <c r="A988" s="119" t="s">
        <v>88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141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25.8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592</v>
      </c>
    </row>
    <row r="989" spans="1:65" s="119" customFormat="1" ht="11.4" x14ac:dyDescent="0.2">
      <c r="A989" s="119" t="s">
        <v>90</v>
      </c>
      <c r="B989" s="119">
        <v>2</v>
      </c>
      <c r="C989" s="119">
        <v>0</v>
      </c>
      <c r="D989" s="119">
        <v>1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200</v>
      </c>
      <c r="AC989" s="119" t="s">
        <v>56</v>
      </c>
      <c r="AD989" s="119" t="s">
        <v>577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1</v>
      </c>
      <c r="AP989" s="119">
        <v>0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17.8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591</v>
      </c>
    </row>
    <row r="990" spans="1:65" s="119" customFormat="1" ht="11.4" x14ac:dyDescent="0.2">
      <c r="A990" s="119" t="s">
        <v>90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592</v>
      </c>
    </row>
    <row r="991" spans="1:65" s="119" customFormat="1" ht="11.4" x14ac:dyDescent="0.2">
      <c r="A991" s="119" t="s">
        <v>91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245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21.7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591</v>
      </c>
    </row>
    <row r="992" spans="1:65" s="119" customFormat="1" ht="11.4" x14ac:dyDescent="0.2">
      <c r="A992" s="119" t="s">
        <v>91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592</v>
      </c>
    </row>
    <row r="993" spans="1:65" s="119" customFormat="1" ht="11.4" x14ac:dyDescent="0.2">
      <c r="A993" s="119" t="s">
        <v>93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591</v>
      </c>
    </row>
    <row r="994" spans="1:65" s="119" customFormat="1" ht="11.4" x14ac:dyDescent="0.2">
      <c r="A994" s="119" t="s">
        <v>93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592</v>
      </c>
    </row>
    <row r="995" spans="1:65" s="119" customFormat="1" ht="11.4" x14ac:dyDescent="0.2">
      <c r="A995" s="119" t="s">
        <v>95</v>
      </c>
      <c r="B995" s="119">
        <v>6</v>
      </c>
      <c r="C995" s="119">
        <v>0</v>
      </c>
      <c r="D995" s="119">
        <v>4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66.67</v>
      </c>
      <c r="Q995" s="119">
        <v>0</v>
      </c>
      <c r="R995" s="119">
        <v>33.33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295</v>
      </c>
      <c r="AC995" s="119" t="s">
        <v>56</v>
      </c>
      <c r="AD995" s="119" t="s">
        <v>261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4</v>
      </c>
      <c r="AQ995" s="119">
        <v>2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591</v>
      </c>
    </row>
    <row r="996" spans="1:65" s="119" customFormat="1" ht="11.4" x14ac:dyDescent="0.2">
      <c r="A996" s="119" t="s">
        <v>95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592</v>
      </c>
    </row>
    <row r="997" spans="1:65" s="119" customFormat="1" ht="11.4" x14ac:dyDescent="0.2">
      <c r="A997" s="119" t="s">
        <v>96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174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591</v>
      </c>
    </row>
    <row r="998" spans="1:65" s="119" customFormat="1" ht="11.4" x14ac:dyDescent="0.2">
      <c r="A998" s="119" t="s">
        <v>96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592</v>
      </c>
    </row>
    <row r="999" spans="1:65" s="119" customFormat="1" ht="11.4" x14ac:dyDescent="0.2">
      <c r="A999" s="119" t="s">
        <v>97</v>
      </c>
      <c r="B999" s="119">
        <v>2</v>
      </c>
      <c r="C999" s="119">
        <v>1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50</v>
      </c>
      <c r="P999" s="119">
        <v>50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648</v>
      </c>
      <c r="AB999" s="119" t="s">
        <v>253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1</v>
      </c>
      <c r="AO999" s="119">
        <v>0</v>
      </c>
      <c r="AP999" s="119">
        <v>0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14.8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591</v>
      </c>
    </row>
    <row r="1000" spans="1:65" s="119" customFormat="1" ht="11.4" x14ac:dyDescent="0.2">
      <c r="A1000" s="119" t="s">
        <v>97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68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22.6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592</v>
      </c>
    </row>
    <row r="1001" spans="1:65" s="119" customFormat="1" ht="11.4" x14ac:dyDescent="0.2">
      <c r="A1001" s="119" t="s">
        <v>99</v>
      </c>
      <c r="B1001" s="119">
        <v>5</v>
      </c>
      <c r="C1001" s="119">
        <v>0</v>
      </c>
      <c r="D1001" s="119">
        <v>5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174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3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23.8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591</v>
      </c>
    </row>
    <row r="1002" spans="1:65" s="119" customFormat="1" ht="11.4" x14ac:dyDescent="0.2">
      <c r="A1002" s="119" t="s">
        <v>99</v>
      </c>
      <c r="B1002" s="119">
        <v>3</v>
      </c>
      <c r="C1002" s="119">
        <v>1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33.33</v>
      </c>
      <c r="P1002" s="119">
        <v>66.67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233</v>
      </c>
      <c r="AB1002" s="119" t="s">
        <v>174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2</v>
      </c>
      <c r="AR1002" s="119">
        <v>1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23.8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592</v>
      </c>
    </row>
    <row r="1003" spans="1:65" s="119" customFormat="1" ht="11.4" x14ac:dyDescent="0.2">
      <c r="A1003" s="119" t="s">
        <v>101</v>
      </c>
      <c r="B1003" s="119">
        <v>3</v>
      </c>
      <c r="C1003" s="119">
        <v>0</v>
      </c>
      <c r="D1003" s="119">
        <v>3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114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2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24.8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591</v>
      </c>
    </row>
    <row r="1004" spans="1:65" s="119" customFormat="1" ht="11.4" x14ac:dyDescent="0.2">
      <c r="A1004" s="119" t="s">
        <v>101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155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1</v>
      </c>
      <c r="AR1004" s="119">
        <v>2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25.6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592</v>
      </c>
    </row>
    <row r="1005" spans="1:65" s="119" customFormat="1" ht="11.4" x14ac:dyDescent="0.2">
      <c r="A1005" s="119" t="s">
        <v>105</v>
      </c>
      <c r="B1005" s="119">
        <v>13</v>
      </c>
      <c r="C1005" s="119">
        <v>3</v>
      </c>
      <c r="D1005" s="119">
        <v>10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23.08</v>
      </c>
      <c r="P1005" s="119">
        <v>76.92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653</v>
      </c>
      <c r="AB1005" s="119" t="s">
        <v>277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3</v>
      </c>
      <c r="AO1005" s="119">
        <v>1</v>
      </c>
      <c r="AP1005" s="119">
        <v>1</v>
      </c>
      <c r="AQ1005" s="119">
        <v>6</v>
      </c>
      <c r="AR1005" s="119">
        <v>2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18.3</v>
      </c>
      <c r="BI1005" s="119">
        <v>21.4</v>
      </c>
      <c r="BJ1005" s="119">
        <v>27.2</v>
      </c>
      <c r="BK1005" s="119">
        <v>27.6</v>
      </c>
      <c r="BL1005" s="119">
        <v>0</v>
      </c>
      <c r="BM1005" s="119" t="s">
        <v>591</v>
      </c>
    </row>
    <row r="1006" spans="1:65" s="119" customFormat="1" ht="11.4" x14ac:dyDescent="0.2">
      <c r="A1006" s="119" t="s">
        <v>105</v>
      </c>
      <c r="B1006" s="119">
        <v>1</v>
      </c>
      <c r="C1006" s="119">
        <v>0</v>
      </c>
      <c r="D1006" s="119">
        <v>1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263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592</v>
      </c>
    </row>
    <row r="1007" spans="1:65" s="119" customFormat="1" ht="11.4" x14ac:dyDescent="0.2">
      <c r="A1007" s="119" t="s">
        <v>107</v>
      </c>
      <c r="B1007" s="119">
        <v>13</v>
      </c>
      <c r="C1007" s="119">
        <v>1</v>
      </c>
      <c r="D1007" s="119">
        <v>12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7.6920000000000002</v>
      </c>
      <c r="P1007" s="119">
        <v>92.31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666</v>
      </c>
      <c r="AB1007" s="119" t="s">
        <v>277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0</v>
      </c>
      <c r="AP1007" s="119">
        <v>3</v>
      </c>
      <c r="AQ1007" s="119">
        <v>9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20.6</v>
      </c>
      <c r="BI1007" s="119">
        <v>21.3</v>
      </c>
      <c r="BJ1007" s="119">
        <v>24.5</v>
      </c>
      <c r="BK1007" s="119">
        <v>24.8</v>
      </c>
      <c r="BL1007" s="119">
        <v>0</v>
      </c>
      <c r="BM1007" s="119" t="s">
        <v>591</v>
      </c>
    </row>
    <row r="1008" spans="1:65" s="119" customFormat="1" ht="11.4" x14ac:dyDescent="0.2">
      <c r="A1008" s="119" t="s">
        <v>107</v>
      </c>
      <c r="B1008" s="119">
        <v>3</v>
      </c>
      <c r="C1008" s="119">
        <v>0</v>
      </c>
      <c r="D1008" s="119">
        <v>2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66.67</v>
      </c>
      <c r="Q1008" s="119">
        <v>0</v>
      </c>
      <c r="R1008" s="119">
        <v>33.33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242</v>
      </c>
      <c r="AC1008" s="119" t="s">
        <v>56</v>
      </c>
      <c r="AD1008" s="119" t="s">
        <v>171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1</v>
      </c>
      <c r="AR1008" s="119">
        <v>2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592</v>
      </c>
    </row>
    <row r="1009" spans="1:65" s="119" customFormat="1" ht="11.4" x14ac:dyDescent="0.2">
      <c r="A1009" s="119" t="s">
        <v>110</v>
      </c>
      <c r="B1009" s="119">
        <v>25</v>
      </c>
      <c r="C1009" s="119">
        <v>2</v>
      </c>
      <c r="D1009" s="119">
        <v>22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8</v>
      </c>
      <c r="P1009" s="119">
        <v>88</v>
      </c>
      <c r="Q1009" s="119">
        <v>0</v>
      </c>
      <c r="R1009" s="119">
        <v>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643</v>
      </c>
      <c r="AB1009" s="119" t="s">
        <v>302</v>
      </c>
      <c r="AC1009" s="119" t="s">
        <v>56</v>
      </c>
      <c r="AD1009" s="119" t="s">
        <v>282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0</v>
      </c>
      <c r="AP1009" s="119">
        <v>9</v>
      </c>
      <c r="AQ1009" s="119">
        <v>11</v>
      </c>
      <c r="AR1009" s="119">
        <v>3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19.8</v>
      </c>
      <c r="BI1009" s="119">
        <v>20.6</v>
      </c>
      <c r="BJ1009" s="119">
        <v>23.3</v>
      </c>
      <c r="BK1009" s="119">
        <v>25.6</v>
      </c>
      <c r="BL1009" s="119">
        <v>0</v>
      </c>
      <c r="BM1009" s="119" t="s">
        <v>591</v>
      </c>
    </row>
    <row r="1010" spans="1:65" s="119" customFormat="1" ht="11.4" x14ac:dyDescent="0.2">
      <c r="A1010" s="119" t="s">
        <v>110</v>
      </c>
      <c r="B1010" s="119">
        <v>7</v>
      </c>
      <c r="C1010" s="119">
        <v>0</v>
      </c>
      <c r="D1010" s="119">
        <v>6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85.71</v>
      </c>
      <c r="Q1010" s="119">
        <v>0</v>
      </c>
      <c r="R1010" s="119">
        <v>14.29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255</v>
      </c>
      <c r="AC1010" s="119" t="s">
        <v>56</v>
      </c>
      <c r="AD1010" s="119" t="s">
        <v>210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3</v>
      </c>
      <c r="AR1010" s="119">
        <v>3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25.8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592</v>
      </c>
    </row>
    <row r="1011" spans="1:65" s="119" customFormat="1" ht="11.4" x14ac:dyDescent="0.2">
      <c r="A1011" s="119" t="s">
        <v>113</v>
      </c>
      <c r="B1011" s="119">
        <v>34</v>
      </c>
      <c r="C1011" s="119">
        <v>4</v>
      </c>
      <c r="D1011" s="119">
        <v>28</v>
      </c>
      <c r="E1011" s="119">
        <v>0</v>
      </c>
      <c r="F1011" s="119">
        <v>1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11.76</v>
      </c>
      <c r="P1011" s="119">
        <v>82.35</v>
      </c>
      <c r="Q1011" s="119">
        <v>0</v>
      </c>
      <c r="R1011" s="119">
        <v>2.9409999999999998</v>
      </c>
      <c r="S1011" s="119">
        <v>2.9409999999999998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578</v>
      </c>
      <c r="AB1011" s="119" t="s">
        <v>111</v>
      </c>
      <c r="AC1011" s="119" t="s">
        <v>56</v>
      </c>
      <c r="AD1011" s="119" t="s">
        <v>59</v>
      </c>
      <c r="AE1011" s="119" t="s">
        <v>260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3</v>
      </c>
      <c r="AO1011" s="119">
        <v>2</v>
      </c>
      <c r="AP1011" s="119">
        <v>4</v>
      </c>
      <c r="AQ1011" s="119">
        <v>19</v>
      </c>
      <c r="AR1011" s="119">
        <v>5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20.8</v>
      </c>
      <c r="BI1011" s="119">
        <v>21.5</v>
      </c>
      <c r="BJ1011" s="119">
        <v>26.6</v>
      </c>
      <c r="BK1011" s="119">
        <v>29</v>
      </c>
      <c r="BL1011" s="119">
        <v>0</v>
      </c>
      <c r="BM1011" s="119" t="s">
        <v>591</v>
      </c>
    </row>
    <row r="1012" spans="1:65" s="119" customFormat="1" ht="11.4" x14ac:dyDescent="0.2">
      <c r="A1012" s="119" t="s">
        <v>113</v>
      </c>
      <c r="B1012" s="119">
        <v>11</v>
      </c>
      <c r="C1012" s="119">
        <v>0</v>
      </c>
      <c r="D1012" s="119">
        <v>10</v>
      </c>
      <c r="E1012" s="119">
        <v>0</v>
      </c>
      <c r="F1012" s="119">
        <v>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90.91</v>
      </c>
      <c r="Q1012" s="119">
        <v>0</v>
      </c>
      <c r="R1012" s="119">
        <v>9.0909999999999993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112</v>
      </c>
      <c r="AC1012" s="119" t="s">
        <v>56</v>
      </c>
      <c r="AD1012" s="119" t="s">
        <v>200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5</v>
      </c>
      <c r="AR1012" s="119">
        <v>5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26.2</v>
      </c>
      <c r="BI1012" s="119">
        <v>25.8</v>
      </c>
      <c r="BJ1012" s="119">
        <v>29.6</v>
      </c>
      <c r="BK1012" s="119">
        <v>34.299999999999997</v>
      </c>
      <c r="BL1012" s="119">
        <v>0</v>
      </c>
      <c r="BM1012" s="119" t="s">
        <v>592</v>
      </c>
    </row>
    <row r="1013" spans="1:65" s="119" customFormat="1" ht="11.4" x14ac:dyDescent="0.2">
      <c r="A1013" s="119" t="s">
        <v>116</v>
      </c>
      <c r="B1013" s="119">
        <v>58</v>
      </c>
      <c r="C1013" s="119">
        <v>4</v>
      </c>
      <c r="D1013" s="119">
        <v>52</v>
      </c>
      <c r="E1013" s="119">
        <v>1</v>
      </c>
      <c r="F1013" s="119">
        <v>0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6.8970000000000002</v>
      </c>
      <c r="P1013" s="119">
        <v>89.66</v>
      </c>
      <c r="Q1013" s="119">
        <v>1.724</v>
      </c>
      <c r="R1013" s="119">
        <v>0</v>
      </c>
      <c r="S1013" s="119">
        <v>1.724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640</v>
      </c>
      <c r="AB1013" s="119" t="s">
        <v>271</v>
      </c>
      <c r="AC1013" s="119" t="s">
        <v>59</v>
      </c>
      <c r="AD1013" s="119" t="s">
        <v>56</v>
      </c>
      <c r="AE1013" s="119" t="s">
        <v>328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4</v>
      </c>
      <c r="AO1013" s="119">
        <v>0</v>
      </c>
      <c r="AP1013" s="119">
        <v>30</v>
      </c>
      <c r="AQ1013" s="119">
        <v>21</v>
      </c>
      <c r="AR1013" s="119">
        <v>3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19.100000000000001</v>
      </c>
      <c r="BI1013" s="119">
        <v>19.7</v>
      </c>
      <c r="BJ1013" s="119">
        <v>22.5</v>
      </c>
      <c r="BK1013" s="119">
        <v>25.3</v>
      </c>
      <c r="BL1013" s="119">
        <v>0</v>
      </c>
      <c r="BM1013" s="119" t="s">
        <v>591</v>
      </c>
    </row>
    <row r="1014" spans="1:65" s="119" customFormat="1" ht="11.4" x14ac:dyDescent="0.2">
      <c r="A1014" s="119" t="s">
        <v>116</v>
      </c>
      <c r="B1014" s="119">
        <v>10</v>
      </c>
      <c r="C1014" s="119">
        <v>0</v>
      </c>
      <c r="D1014" s="119">
        <v>9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90</v>
      </c>
      <c r="Q1014" s="119">
        <v>0</v>
      </c>
      <c r="R1014" s="119">
        <v>10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69</v>
      </c>
      <c r="AC1014" s="119" t="s">
        <v>56</v>
      </c>
      <c r="AD1014" s="119" t="s">
        <v>235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1</v>
      </c>
      <c r="AQ1014" s="119">
        <v>8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22.1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592</v>
      </c>
    </row>
    <row r="1015" spans="1:65" s="119" customFormat="1" ht="11.4" x14ac:dyDescent="0.2">
      <c r="A1015" s="119" t="s">
        <v>119</v>
      </c>
      <c r="B1015" s="119">
        <v>105</v>
      </c>
      <c r="C1015" s="119">
        <v>6</v>
      </c>
      <c r="D1015" s="119">
        <v>96</v>
      </c>
      <c r="E1015" s="119">
        <v>0</v>
      </c>
      <c r="F1015" s="119">
        <v>1</v>
      </c>
      <c r="G1015" s="119">
        <v>0</v>
      </c>
      <c r="H1015" s="119">
        <v>2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5.7140000000000004</v>
      </c>
      <c r="P1015" s="119">
        <v>91.43</v>
      </c>
      <c r="Q1015" s="119">
        <v>0</v>
      </c>
      <c r="R1015" s="119">
        <v>0.95199999999999996</v>
      </c>
      <c r="S1015" s="119">
        <v>0</v>
      </c>
      <c r="T1015" s="119">
        <v>1.905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322</v>
      </c>
      <c r="AB1015" s="119" t="s">
        <v>265</v>
      </c>
      <c r="AC1015" s="119" t="s">
        <v>56</v>
      </c>
      <c r="AD1015" s="119" t="s">
        <v>610</v>
      </c>
      <c r="AE1015" s="119" t="s">
        <v>56</v>
      </c>
      <c r="AF1015" s="119" t="s">
        <v>583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1</v>
      </c>
      <c r="AN1015" s="119">
        <v>14</v>
      </c>
      <c r="AO1015" s="119">
        <v>16</v>
      </c>
      <c r="AP1015" s="119">
        <v>47</v>
      </c>
      <c r="AQ1015" s="119">
        <v>27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16.5</v>
      </c>
      <c r="BI1015" s="119">
        <v>17.7</v>
      </c>
      <c r="BJ1015" s="119">
        <v>20.6</v>
      </c>
      <c r="BK1015" s="119">
        <v>22.7</v>
      </c>
      <c r="BL1015" s="119">
        <v>0</v>
      </c>
      <c r="BM1015" s="119" t="s">
        <v>591</v>
      </c>
    </row>
    <row r="1016" spans="1:65" s="119" customFormat="1" ht="11.4" x14ac:dyDescent="0.2">
      <c r="A1016" s="119" t="s">
        <v>119</v>
      </c>
      <c r="B1016" s="119">
        <v>48</v>
      </c>
      <c r="C1016" s="119">
        <v>0</v>
      </c>
      <c r="D1016" s="119">
        <v>45</v>
      </c>
      <c r="E1016" s="119">
        <v>0</v>
      </c>
      <c r="F1016" s="119">
        <v>2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93.75</v>
      </c>
      <c r="Q1016" s="119">
        <v>0</v>
      </c>
      <c r="R1016" s="119">
        <v>4.1669999999999998</v>
      </c>
      <c r="S1016" s="119">
        <v>2.0830000000000002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279</v>
      </c>
      <c r="AC1016" s="119" t="s">
        <v>56</v>
      </c>
      <c r="AD1016" s="119" t="s">
        <v>57</v>
      </c>
      <c r="AE1016" s="119" t="s">
        <v>270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10</v>
      </c>
      <c r="AQ1016" s="119">
        <v>32</v>
      </c>
      <c r="AR1016" s="119">
        <v>6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</v>
      </c>
      <c r="BI1016" s="119">
        <v>21.8</v>
      </c>
      <c r="BJ1016" s="119">
        <v>24.7</v>
      </c>
      <c r="BK1016" s="119">
        <v>26.2</v>
      </c>
      <c r="BL1016" s="119">
        <v>0</v>
      </c>
      <c r="BM1016" s="119" t="s">
        <v>592</v>
      </c>
    </row>
    <row r="1017" spans="1:65" s="119" customFormat="1" ht="11.4" x14ac:dyDescent="0.2">
      <c r="A1017" s="119" t="s">
        <v>121</v>
      </c>
      <c r="B1017" s="119">
        <v>132</v>
      </c>
      <c r="C1017" s="119">
        <v>7</v>
      </c>
      <c r="D1017" s="119">
        <v>117</v>
      </c>
      <c r="E1017" s="119">
        <v>3</v>
      </c>
      <c r="F1017" s="119">
        <v>2</v>
      </c>
      <c r="G1017" s="119">
        <v>1</v>
      </c>
      <c r="H1017" s="119">
        <v>1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5.3029999999999999</v>
      </c>
      <c r="P1017" s="119">
        <v>88.64</v>
      </c>
      <c r="Q1017" s="119">
        <v>2.2730000000000001</v>
      </c>
      <c r="R1017" s="119">
        <v>1.5149999999999999</v>
      </c>
      <c r="S1017" s="119">
        <v>0.75800000000000001</v>
      </c>
      <c r="T1017" s="119">
        <v>0.75800000000000001</v>
      </c>
      <c r="U1017" s="119">
        <v>0.75800000000000001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604</v>
      </c>
      <c r="AB1017" s="119" t="s">
        <v>301</v>
      </c>
      <c r="AC1017" s="119" t="s">
        <v>280</v>
      </c>
      <c r="AD1017" s="119" t="s">
        <v>581</v>
      </c>
      <c r="AE1017" s="119" t="s">
        <v>602</v>
      </c>
      <c r="AF1017" s="119" t="s">
        <v>618</v>
      </c>
      <c r="AG1017" s="119" t="s">
        <v>394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1</v>
      </c>
      <c r="AN1017" s="119">
        <v>36</v>
      </c>
      <c r="AO1017" s="119">
        <v>36</v>
      </c>
      <c r="AP1017" s="119">
        <v>46</v>
      </c>
      <c r="AQ1017" s="119">
        <v>13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13.6</v>
      </c>
      <c r="BI1017" s="119">
        <v>14.1</v>
      </c>
      <c r="BJ1017" s="119">
        <v>18.5</v>
      </c>
      <c r="BK1017" s="119">
        <v>21.1</v>
      </c>
      <c r="BL1017" s="119">
        <v>0</v>
      </c>
      <c r="BM1017" s="119" t="s">
        <v>591</v>
      </c>
    </row>
    <row r="1018" spans="1:65" s="119" customFormat="1" ht="11.4" x14ac:dyDescent="0.2">
      <c r="A1018" s="119" t="s">
        <v>121</v>
      </c>
      <c r="B1018" s="119">
        <v>77</v>
      </c>
      <c r="C1018" s="119">
        <v>0</v>
      </c>
      <c r="D1018" s="119">
        <v>75</v>
      </c>
      <c r="E1018" s="119">
        <v>0</v>
      </c>
      <c r="F1018" s="119">
        <v>1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97.4</v>
      </c>
      <c r="Q1018" s="119">
        <v>0</v>
      </c>
      <c r="R1018" s="119">
        <v>1.2989999999999999</v>
      </c>
      <c r="S1018" s="119">
        <v>1.2989999999999999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108</v>
      </c>
      <c r="AC1018" s="119" t="s">
        <v>56</v>
      </c>
      <c r="AD1018" s="119" t="s">
        <v>144</v>
      </c>
      <c r="AE1018" s="119" t="s">
        <v>92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1</v>
      </c>
      <c r="AP1018" s="119">
        <v>29</v>
      </c>
      <c r="AQ1018" s="119">
        <v>43</v>
      </c>
      <c r="AR1018" s="119">
        <v>3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20.3</v>
      </c>
      <c r="BI1018" s="119">
        <v>20.3</v>
      </c>
      <c r="BJ1018" s="119">
        <v>23.1</v>
      </c>
      <c r="BK1018" s="119">
        <v>25</v>
      </c>
      <c r="BL1018" s="119">
        <v>0</v>
      </c>
      <c r="BM1018" s="119" t="s">
        <v>592</v>
      </c>
    </row>
    <row r="1019" spans="1:65" s="119" customFormat="1" ht="11.4" x14ac:dyDescent="0.2">
      <c r="A1019" s="119" t="s">
        <v>123</v>
      </c>
      <c r="B1019" s="119">
        <v>95</v>
      </c>
      <c r="C1019" s="119">
        <v>2</v>
      </c>
      <c r="D1019" s="119">
        <v>90</v>
      </c>
      <c r="E1019" s="119">
        <v>1</v>
      </c>
      <c r="F1019" s="119">
        <v>1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2.105</v>
      </c>
      <c r="P1019" s="119">
        <v>94.74</v>
      </c>
      <c r="Q1019" s="119">
        <v>1.0529999999999999</v>
      </c>
      <c r="R1019" s="119">
        <v>1.0529999999999999</v>
      </c>
      <c r="S1019" s="119">
        <v>0</v>
      </c>
      <c r="T1019" s="119">
        <v>1.0529999999999999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652</v>
      </c>
      <c r="AB1019" s="119" t="s">
        <v>328</v>
      </c>
      <c r="AC1019" s="119" t="s">
        <v>176</v>
      </c>
      <c r="AD1019" s="119" t="s">
        <v>613</v>
      </c>
      <c r="AE1019" s="119" t="s">
        <v>56</v>
      </c>
      <c r="AF1019" s="119" t="s">
        <v>400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11</v>
      </c>
      <c r="AO1019" s="119">
        <v>20</v>
      </c>
      <c r="AP1019" s="119">
        <v>43</v>
      </c>
      <c r="AQ1019" s="119">
        <v>20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16.5</v>
      </c>
      <c r="BI1019" s="119">
        <v>17.3</v>
      </c>
      <c r="BJ1019" s="119">
        <v>21.1</v>
      </c>
      <c r="BK1019" s="119">
        <v>23.3</v>
      </c>
      <c r="BL1019" s="119">
        <v>0</v>
      </c>
      <c r="BM1019" s="119" t="s">
        <v>591</v>
      </c>
    </row>
    <row r="1020" spans="1:65" s="119" customFormat="1" ht="11.4" x14ac:dyDescent="0.2">
      <c r="A1020" s="119" t="s">
        <v>123</v>
      </c>
      <c r="B1020" s="119">
        <v>100</v>
      </c>
      <c r="C1020" s="119">
        <v>2</v>
      </c>
      <c r="D1020" s="119">
        <v>92</v>
      </c>
      <c r="E1020" s="119">
        <v>0</v>
      </c>
      <c r="F1020" s="119">
        <v>5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</v>
      </c>
      <c r="P1020" s="119">
        <v>92</v>
      </c>
      <c r="Q1020" s="119">
        <v>0</v>
      </c>
      <c r="R1020" s="119">
        <v>5</v>
      </c>
      <c r="S1020" s="119">
        <v>1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92</v>
      </c>
      <c r="AB1020" s="119" t="s">
        <v>284</v>
      </c>
      <c r="AC1020" s="119" t="s">
        <v>56</v>
      </c>
      <c r="AD1020" s="119" t="s">
        <v>197</v>
      </c>
      <c r="AE1020" s="119" t="s">
        <v>281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</v>
      </c>
      <c r="AP1020" s="119">
        <v>47</v>
      </c>
      <c r="AQ1020" s="119">
        <v>46</v>
      </c>
      <c r="AR1020" s="119">
        <v>4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20.100000000000001</v>
      </c>
      <c r="BI1020" s="119">
        <v>20.100000000000001</v>
      </c>
      <c r="BJ1020" s="119">
        <v>23</v>
      </c>
      <c r="BK1020" s="119">
        <v>25.2</v>
      </c>
      <c r="BL1020" s="119">
        <v>0</v>
      </c>
      <c r="BM1020" s="119" t="s">
        <v>592</v>
      </c>
    </row>
    <row r="1021" spans="1:65" s="119" customFormat="1" ht="11.4" x14ac:dyDescent="0.2">
      <c r="A1021" s="119" t="s">
        <v>126</v>
      </c>
      <c r="B1021" s="119">
        <v>59</v>
      </c>
      <c r="C1021" s="119">
        <v>6</v>
      </c>
      <c r="D1021" s="119">
        <v>50</v>
      </c>
      <c r="E1021" s="119">
        <v>0</v>
      </c>
      <c r="F1021" s="119">
        <v>2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10.17</v>
      </c>
      <c r="P1021" s="119">
        <v>84.75</v>
      </c>
      <c r="Q1021" s="119">
        <v>0</v>
      </c>
      <c r="R1021" s="119">
        <v>3.39</v>
      </c>
      <c r="S1021" s="119">
        <v>1.6950000000000001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395</v>
      </c>
      <c r="AB1021" s="119" t="s">
        <v>144</v>
      </c>
      <c r="AC1021" s="119" t="s">
        <v>56</v>
      </c>
      <c r="AD1021" s="119" t="s">
        <v>140</v>
      </c>
      <c r="AE1021" s="119" t="s">
        <v>320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4</v>
      </c>
      <c r="AO1021" s="119">
        <v>3</v>
      </c>
      <c r="AP1021" s="119">
        <v>23</v>
      </c>
      <c r="AQ1021" s="119">
        <v>24</v>
      </c>
      <c r="AR1021" s="119">
        <v>5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19.5</v>
      </c>
      <c r="BI1021" s="119">
        <v>20</v>
      </c>
      <c r="BJ1021" s="119">
        <v>24.2</v>
      </c>
      <c r="BK1021" s="119">
        <v>26</v>
      </c>
      <c r="BL1021" s="119">
        <v>0</v>
      </c>
      <c r="BM1021" s="119" t="s">
        <v>591</v>
      </c>
    </row>
    <row r="1022" spans="1:65" s="119" customFormat="1" ht="11.4" x14ac:dyDescent="0.2">
      <c r="A1022" s="119" t="s">
        <v>126</v>
      </c>
      <c r="B1022" s="119">
        <v>30</v>
      </c>
      <c r="C1022" s="119">
        <v>0</v>
      </c>
      <c r="D1022" s="119">
        <v>28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93.33</v>
      </c>
      <c r="Q1022" s="119">
        <v>0</v>
      </c>
      <c r="R1022" s="119">
        <v>6.6669999999999998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217</v>
      </c>
      <c r="AC1022" s="119" t="s">
        <v>56</v>
      </c>
      <c r="AD1022" s="119" t="s">
        <v>175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4</v>
      </c>
      <c r="AQ1022" s="119">
        <v>17</v>
      </c>
      <c r="AR1022" s="119">
        <v>8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23.2</v>
      </c>
      <c r="BI1022" s="119">
        <v>23</v>
      </c>
      <c r="BJ1022" s="119">
        <v>26.9</v>
      </c>
      <c r="BK1022" s="119">
        <v>30.1</v>
      </c>
      <c r="BL1022" s="119">
        <v>0</v>
      </c>
      <c r="BM1022" s="119" t="s">
        <v>592</v>
      </c>
    </row>
    <row r="1023" spans="1:65" s="119" customFormat="1" ht="11.4" x14ac:dyDescent="0.2">
      <c r="A1023" s="119" t="s">
        <v>128</v>
      </c>
      <c r="B1023" s="119">
        <v>43</v>
      </c>
      <c r="C1023" s="119">
        <v>3</v>
      </c>
      <c r="D1023" s="119">
        <v>38</v>
      </c>
      <c r="E1023" s="119">
        <v>1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6.9770000000000003</v>
      </c>
      <c r="P1023" s="119">
        <v>88.37</v>
      </c>
      <c r="Q1023" s="119">
        <v>2.3260000000000001</v>
      </c>
      <c r="R1023" s="119">
        <v>2.3260000000000001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393</v>
      </c>
      <c r="AB1023" s="119" t="s">
        <v>220</v>
      </c>
      <c r="AC1023" s="119" t="s">
        <v>306</v>
      </c>
      <c r="AD1023" s="119" t="s">
        <v>311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2</v>
      </c>
      <c r="AP1023" s="119">
        <v>14</v>
      </c>
      <c r="AQ1023" s="119">
        <v>19</v>
      </c>
      <c r="AR1023" s="119">
        <v>6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20.6</v>
      </c>
      <c r="BI1023" s="119">
        <v>21.3</v>
      </c>
      <c r="BJ1023" s="119">
        <v>25.2</v>
      </c>
      <c r="BK1023" s="119">
        <v>26.6</v>
      </c>
      <c r="BL1023" s="119">
        <v>0</v>
      </c>
      <c r="BM1023" s="119" t="s">
        <v>591</v>
      </c>
    </row>
    <row r="1024" spans="1:65" s="119" customFormat="1" ht="11.4" x14ac:dyDescent="0.2">
      <c r="A1024" s="119" t="s">
        <v>128</v>
      </c>
      <c r="B1024" s="119">
        <v>16</v>
      </c>
      <c r="C1024" s="119">
        <v>1</v>
      </c>
      <c r="D1024" s="119">
        <v>12</v>
      </c>
      <c r="E1024" s="119">
        <v>0</v>
      </c>
      <c r="F1024" s="119">
        <v>2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6.25</v>
      </c>
      <c r="P1024" s="119">
        <v>75</v>
      </c>
      <c r="Q1024" s="119">
        <v>0</v>
      </c>
      <c r="R1024" s="119">
        <v>12.5</v>
      </c>
      <c r="S1024" s="119">
        <v>6.25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324</v>
      </c>
      <c r="AB1024" s="119" t="s">
        <v>122</v>
      </c>
      <c r="AC1024" s="119" t="s">
        <v>56</v>
      </c>
      <c r="AD1024" s="119" t="s">
        <v>282</v>
      </c>
      <c r="AE1024" s="119" t="s">
        <v>158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</v>
      </c>
      <c r="AP1024" s="119">
        <v>3</v>
      </c>
      <c r="AQ1024" s="119">
        <v>10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20.2</v>
      </c>
      <c r="BI1024" s="119">
        <v>20.9</v>
      </c>
      <c r="BJ1024" s="119">
        <v>23.8</v>
      </c>
      <c r="BK1024" s="119">
        <v>26.6</v>
      </c>
      <c r="BL1024" s="119">
        <v>0</v>
      </c>
      <c r="BM1024" s="119" t="s">
        <v>592</v>
      </c>
    </row>
    <row r="1025" spans="1:65" s="119" customFormat="1" ht="11.4" x14ac:dyDescent="0.2">
      <c r="A1025" s="119" t="s">
        <v>131</v>
      </c>
      <c r="B1025" s="119">
        <v>22</v>
      </c>
      <c r="C1025" s="119">
        <v>2</v>
      </c>
      <c r="D1025" s="119">
        <v>19</v>
      </c>
      <c r="E1025" s="119">
        <v>0</v>
      </c>
      <c r="F1025" s="119">
        <v>0</v>
      </c>
      <c r="G1025" s="119">
        <v>0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9.0909999999999993</v>
      </c>
      <c r="P1025" s="119">
        <v>86.36</v>
      </c>
      <c r="Q1025" s="119">
        <v>0</v>
      </c>
      <c r="R1025" s="119">
        <v>0</v>
      </c>
      <c r="S1025" s="119">
        <v>0</v>
      </c>
      <c r="T1025" s="119">
        <v>4.5449999999999999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269</v>
      </c>
      <c r="AB1025" s="119" t="s">
        <v>310</v>
      </c>
      <c r="AC1025" s="119" t="s">
        <v>56</v>
      </c>
      <c r="AD1025" s="119" t="s">
        <v>56</v>
      </c>
      <c r="AE1025" s="119" t="s">
        <v>56</v>
      </c>
      <c r="AF1025" s="119" t="s">
        <v>576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2</v>
      </c>
      <c r="AP1025" s="119">
        <v>8</v>
      </c>
      <c r="AQ1025" s="119">
        <v>7</v>
      </c>
      <c r="AR1025" s="119">
        <v>3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20.6</v>
      </c>
      <c r="BI1025" s="119">
        <v>20.6</v>
      </c>
      <c r="BJ1025" s="119">
        <v>26.4</v>
      </c>
      <c r="BK1025" s="119">
        <v>30.7</v>
      </c>
      <c r="BL1025" s="119">
        <v>0</v>
      </c>
      <c r="BM1025" s="119" t="s">
        <v>591</v>
      </c>
    </row>
    <row r="1026" spans="1:65" s="119" customFormat="1" ht="11.4" x14ac:dyDescent="0.2">
      <c r="A1026" s="119" t="s">
        <v>131</v>
      </c>
      <c r="B1026" s="119">
        <v>19</v>
      </c>
      <c r="C1026" s="119">
        <v>1</v>
      </c>
      <c r="D1026" s="119">
        <v>13</v>
      </c>
      <c r="E1026" s="119">
        <v>0</v>
      </c>
      <c r="F1026" s="119">
        <v>4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5.2629999999999999</v>
      </c>
      <c r="P1026" s="119">
        <v>68.42</v>
      </c>
      <c r="Q1026" s="119">
        <v>0</v>
      </c>
      <c r="R1026" s="119">
        <v>21.05</v>
      </c>
      <c r="S1026" s="119">
        <v>5.2629999999999999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122</v>
      </c>
      <c r="AB1026" s="119" t="s">
        <v>248</v>
      </c>
      <c r="AC1026" s="119" t="s">
        <v>56</v>
      </c>
      <c r="AD1026" s="119" t="s">
        <v>111</v>
      </c>
      <c r="AE1026" s="119" t="s">
        <v>270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3</v>
      </c>
      <c r="AQ1026" s="119">
        <v>12</v>
      </c>
      <c r="AR1026" s="119">
        <v>4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23.1</v>
      </c>
      <c r="BI1026" s="119">
        <v>23.1</v>
      </c>
      <c r="BJ1026" s="119">
        <v>28.3</v>
      </c>
      <c r="BK1026" s="119">
        <v>29.3</v>
      </c>
      <c r="BL1026" s="119">
        <v>0</v>
      </c>
      <c r="BM1026" s="119" t="s">
        <v>592</v>
      </c>
    </row>
    <row r="1027" spans="1:65" s="119" customFormat="1" ht="11.4" x14ac:dyDescent="0.2">
      <c r="A1027" s="119" t="s">
        <v>133</v>
      </c>
      <c r="B1027" s="119">
        <v>22</v>
      </c>
      <c r="C1027" s="119">
        <v>0</v>
      </c>
      <c r="D1027" s="119">
        <v>20</v>
      </c>
      <c r="E1027" s="119">
        <v>0</v>
      </c>
      <c r="F1027" s="119">
        <v>1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90.91</v>
      </c>
      <c r="Q1027" s="119">
        <v>0</v>
      </c>
      <c r="R1027" s="119">
        <v>4.5449999999999999</v>
      </c>
      <c r="S1027" s="119">
        <v>0</v>
      </c>
      <c r="T1027" s="119">
        <v>4.5449999999999999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232</v>
      </c>
      <c r="AC1027" s="119" t="s">
        <v>56</v>
      </c>
      <c r="AD1027" s="119" t="s">
        <v>102</v>
      </c>
      <c r="AE1027" s="119" t="s">
        <v>56</v>
      </c>
      <c r="AF1027" s="119" t="s">
        <v>385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1</v>
      </c>
      <c r="AP1027" s="119">
        <v>5</v>
      </c>
      <c r="AQ1027" s="119">
        <v>10</v>
      </c>
      <c r="AR1027" s="119">
        <v>5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21.3</v>
      </c>
      <c r="BI1027" s="119">
        <v>22.3</v>
      </c>
      <c r="BJ1027" s="119">
        <v>25.4</v>
      </c>
      <c r="BK1027" s="119">
        <v>27.7</v>
      </c>
      <c r="BL1027" s="119">
        <v>0</v>
      </c>
      <c r="BM1027" s="119" t="s">
        <v>591</v>
      </c>
    </row>
    <row r="1028" spans="1:65" s="119" customFormat="1" ht="11.4" x14ac:dyDescent="0.2">
      <c r="A1028" s="119" t="s">
        <v>133</v>
      </c>
      <c r="B1028" s="119">
        <v>10</v>
      </c>
      <c r="C1028" s="119">
        <v>0</v>
      </c>
      <c r="D1028" s="119">
        <v>8</v>
      </c>
      <c r="E1028" s="119">
        <v>0</v>
      </c>
      <c r="F1028" s="119">
        <v>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80</v>
      </c>
      <c r="Q1028" s="119">
        <v>0</v>
      </c>
      <c r="R1028" s="119">
        <v>20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63</v>
      </c>
      <c r="AC1028" s="119" t="s">
        <v>56</v>
      </c>
      <c r="AD1028" s="119" t="s">
        <v>68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6</v>
      </c>
      <c r="AR1028" s="119">
        <v>2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23.8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592</v>
      </c>
    </row>
    <row r="1029" spans="1:65" s="119" customFormat="1" ht="11.4" x14ac:dyDescent="0.2">
      <c r="A1029" s="119" t="s">
        <v>135</v>
      </c>
      <c r="B1029" s="119">
        <v>29</v>
      </c>
      <c r="C1029" s="119">
        <v>2</v>
      </c>
      <c r="D1029" s="119">
        <v>21</v>
      </c>
      <c r="E1029" s="119">
        <v>0</v>
      </c>
      <c r="F1029" s="119">
        <v>5</v>
      </c>
      <c r="G1029" s="119">
        <v>0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6.8970000000000002</v>
      </c>
      <c r="P1029" s="119">
        <v>72.41</v>
      </c>
      <c r="Q1029" s="119">
        <v>0</v>
      </c>
      <c r="R1029" s="119">
        <v>17.239999999999998</v>
      </c>
      <c r="S1029" s="119">
        <v>0</v>
      </c>
      <c r="T1029" s="119">
        <v>3.448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653</v>
      </c>
      <c r="AB1029" s="119" t="s">
        <v>232</v>
      </c>
      <c r="AC1029" s="119" t="s">
        <v>56</v>
      </c>
      <c r="AD1029" s="119" t="s">
        <v>297</v>
      </c>
      <c r="AE1029" s="119" t="s">
        <v>56</v>
      </c>
      <c r="AF1029" s="119" t="s">
        <v>297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0</v>
      </c>
      <c r="AP1029" s="119">
        <v>11</v>
      </c>
      <c r="AQ1029" s="119">
        <v>11</v>
      </c>
      <c r="AR1029" s="119">
        <v>4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20.7</v>
      </c>
      <c r="BI1029" s="119">
        <v>20.7</v>
      </c>
      <c r="BJ1029" s="119">
        <v>26.4</v>
      </c>
      <c r="BK1029" s="119">
        <v>29.9</v>
      </c>
      <c r="BL1029" s="119">
        <v>0</v>
      </c>
      <c r="BM1029" s="119" t="s">
        <v>591</v>
      </c>
    </row>
    <row r="1030" spans="1:65" s="119" customFormat="1" ht="11.4" x14ac:dyDescent="0.2">
      <c r="A1030" s="119" t="s">
        <v>135</v>
      </c>
      <c r="B1030" s="119">
        <v>14</v>
      </c>
      <c r="C1030" s="119">
        <v>0</v>
      </c>
      <c r="D1030" s="119">
        <v>12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85.71</v>
      </c>
      <c r="Q1030" s="119">
        <v>0</v>
      </c>
      <c r="R1030" s="119">
        <v>14.29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174</v>
      </c>
      <c r="AC1030" s="119" t="s">
        <v>56</v>
      </c>
      <c r="AD1030" s="119" t="s">
        <v>69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1</v>
      </c>
      <c r="AQ1030" s="119">
        <v>9</v>
      </c>
      <c r="AR1030" s="119">
        <v>4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23.6</v>
      </c>
      <c r="BI1030" s="119">
        <v>22.6</v>
      </c>
      <c r="BJ1030" s="119">
        <v>27.6</v>
      </c>
      <c r="BK1030" s="119">
        <v>29.8</v>
      </c>
      <c r="BL1030" s="119">
        <v>0</v>
      </c>
      <c r="BM1030" s="119" t="s">
        <v>592</v>
      </c>
    </row>
    <row r="1031" spans="1:65" s="119" customFormat="1" ht="11.4" x14ac:dyDescent="0.2">
      <c r="A1031" s="119" t="s">
        <v>137</v>
      </c>
      <c r="B1031" s="119">
        <v>23</v>
      </c>
      <c r="C1031" s="119">
        <v>2</v>
      </c>
      <c r="D1031" s="119">
        <v>20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8.6959999999999997</v>
      </c>
      <c r="P1031" s="119">
        <v>86.96</v>
      </c>
      <c r="Q1031" s="119">
        <v>0</v>
      </c>
      <c r="R1031" s="119">
        <v>4.3479999999999999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265</v>
      </c>
      <c r="AB1031" s="119" t="s">
        <v>289</v>
      </c>
      <c r="AC1031" s="119" t="s">
        <v>56</v>
      </c>
      <c r="AD1031" s="119" t="s">
        <v>159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2</v>
      </c>
      <c r="AP1031" s="119">
        <v>7</v>
      </c>
      <c r="AQ1031" s="119">
        <v>12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20.2</v>
      </c>
      <c r="BI1031" s="119">
        <v>20.7</v>
      </c>
      <c r="BJ1031" s="119">
        <v>23.6</v>
      </c>
      <c r="BK1031" s="119">
        <v>26.6</v>
      </c>
      <c r="BL1031" s="119">
        <v>0</v>
      </c>
      <c r="BM1031" s="119" t="s">
        <v>591</v>
      </c>
    </row>
    <row r="1032" spans="1:65" s="119" customFormat="1" ht="11.4" x14ac:dyDescent="0.2">
      <c r="A1032" s="119" t="s">
        <v>137</v>
      </c>
      <c r="B1032" s="119">
        <v>11</v>
      </c>
      <c r="C1032" s="119">
        <v>3</v>
      </c>
      <c r="D1032" s="119">
        <v>7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27.27</v>
      </c>
      <c r="P1032" s="119">
        <v>63.64</v>
      </c>
      <c r="Q1032" s="119">
        <v>0</v>
      </c>
      <c r="R1032" s="119">
        <v>9.0909999999999993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208</v>
      </c>
      <c r="AB1032" s="119" t="s">
        <v>68</v>
      </c>
      <c r="AC1032" s="119" t="s">
        <v>56</v>
      </c>
      <c r="AD1032" s="119" t="s">
        <v>155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5</v>
      </c>
      <c r="AR1032" s="119">
        <v>6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24</v>
      </c>
      <c r="BI1032" s="119">
        <v>25.3</v>
      </c>
      <c r="BJ1032" s="119">
        <v>26.6</v>
      </c>
      <c r="BK1032" s="119">
        <v>27.5</v>
      </c>
      <c r="BL1032" s="119">
        <v>0</v>
      </c>
      <c r="BM1032" s="119" t="s">
        <v>592</v>
      </c>
    </row>
    <row r="1033" spans="1:65" s="119" customFormat="1" ht="11.4" x14ac:dyDescent="0.2">
      <c r="A1033" s="119" t="s">
        <v>139</v>
      </c>
      <c r="B1033" s="119">
        <v>16</v>
      </c>
      <c r="C1033" s="119">
        <v>1</v>
      </c>
      <c r="D1033" s="119">
        <v>11</v>
      </c>
      <c r="E1033" s="119">
        <v>0</v>
      </c>
      <c r="F1033" s="119">
        <v>4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6.25</v>
      </c>
      <c r="P1033" s="119">
        <v>68.75</v>
      </c>
      <c r="Q1033" s="119">
        <v>0</v>
      </c>
      <c r="R1033" s="119">
        <v>25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254</v>
      </c>
      <c r="AB1033" s="119" t="s">
        <v>302</v>
      </c>
      <c r="AC1033" s="119" t="s">
        <v>56</v>
      </c>
      <c r="AD1033" s="119" t="s">
        <v>317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7</v>
      </c>
      <c r="AQ1033" s="119">
        <v>6</v>
      </c>
      <c r="AR1033" s="119">
        <v>2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20.2</v>
      </c>
      <c r="BI1033" s="119">
        <v>20.5</v>
      </c>
      <c r="BJ1033" s="119">
        <v>23.8</v>
      </c>
      <c r="BK1033" s="119">
        <v>27</v>
      </c>
      <c r="BL1033" s="119">
        <v>0</v>
      </c>
      <c r="BM1033" s="119" t="s">
        <v>591</v>
      </c>
    </row>
    <row r="1034" spans="1:65" s="119" customFormat="1" ht="11.4" x14ac:dyDescent="0.2">
      <c r="A1034" s="119" t="s">
        <v>139</v>
      </c>
      <c r="B1034" s="119">
        <v>18</v>
      </c>
      <c r="C1034" s="119">
        <v>0</v>
      </c>
      <c r="D1034" s="119">
        <v>16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88.89</v>
      </c>
      <c r="Q1034" s="119">
        <v>0</v>
      </c>
      <c r="R1034" s="119">
        <v>11.11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294</v>
      </c>
      <c r="AC1034" s="119" t="s">
        <v>56</v>
      </c>
      <c r="AD1034" s="119" t="s">
        <v>232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2</v>
      </c>
      <c r="AQ1034" s="119">
        <v>12</v>
      </c>
      <c r="AR1034" s="119">
        <v>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22.9</v>
      </c>
      <c r="BI1034" s="119">
        <v>22.4</v>
      </c>
      <c r="BJ1034" s="119">
        <v>26.6</v>
      </c>
      <c r="BK1034" s="119">
        <v>27.6</v>
      </c>
      <c r="BL1034" s="119">
        <v>0</v>
      </c>
      <c r="BM1034" s="119" t="s">
        <v>592</v>
      </c>
    </row>
    <row r="1035" spans="1:65" s="119" customFormat="1" ht="11.4" x14ac:dyDescent="0.2">
      <c r="A1035" s="119" t="s">
        <v>142</v>
      </c>
      <c r="B1035" s="119">
        <v>14</v>
      </c>
      <c r="C1035" s="119">
        <v>1</v>
      </c>
      <c r="D1035" s="119">
        <v>10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7.1429999999999998</v>
      </c>
      <c r="P1035" s="119">
        <v>71.430000000000007</v>
      </c>
      <c r="Q1035" s="119">
        <v>0</v>
      </c>
      <c r="R1035" s="119">
        <v>21.43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263</v>
      </c>
      <c r="AB1035" s="119" t="s">
        <v>256</v>
      </c>
      <c r="AC1035" s="119" t="s">
        <v>56</v>
      </c>
      <c r="AD1035" s="119" t="s">
        <v>57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2</v>
      </c>
      <c r="AQ1035" s="119">
        <v>11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22.4</v>
      </c>
      <c r="BI1035" s="119">
        <v>22.5</v>
      </c>
      <c r="BJ1035" s="119">
        <v>25</v>
      </c>
      <c r="BK1035" s="119">
        <v>26.5</v>
      </c>
      <c r="BL1035" s="119">
        <v>0</v>
      </c>
      <c r="BM1035" s="119" t="s">
        <v>591</v>
      </c>
    </row>
    <row r="1036" spans="1:65" s="119" customFormat="1" ht="11.4" x14ac:dyDescent="0.2">
      <c r="A1036" s="119" t="s">
        <v>142</v>
      </c>
      <c r="B1036" s="119">
        <v>21</v>
      </c>
      <c r="C1036" s="119">
        <v>2</v>
      </c>
      <c r="D1036" s="119">
        <v>13</v>
      </c>
      <c r="E1036" s="119">
        <v>0</v>
      </c>
      <c r="F1036" s="119">
        <v>6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9.5239999999999991</v>
      </c>
      <c r="P1036" s="119">
        <v>61.9</v>
      </c>
      <c r="Q1036" s="119">
        <v>0</v>
      </c>
      <c r="R1036" s="119">
        <v>28.57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196</v>
      </c>
      <c r="AB1036" s="119" t="s">
        <v>118</v>
      </c>
      <c r="AC1036" s="119" t="s">
        <v>56</v>
      </c>
      <c r="AD1036" s="119" t="s">
        <v>248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1</v>
      </c>
      <c r="AQ1036" s="119">
        <v>10</v>
      </c>
      <c r="AR1036" s="119">
        <v>7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23.9</v>
      </c>
      <c r="BI1036" s="119">
        <v>23.9</v>
      </c>
      <c r="BJ1036" s="119">
        <v>28.6</v>
      </c>
      <c r="BK1036" s="119">
        <v>31</v>
      </c>
      <c r="BL1036" s="119">
        <v>0</v>
      </c>
      <c r="BM1036" s="119" t="s">
        <v>592</v>
      </c>
    </row>
    <row r="1037" spans="1:65" s="119" customFormat="1" ht="11.4" x14ac:dyDescent="0.2">
      <c r="A1037" s="119" t="s">
        <v>143</v>
      </c>
      <c r="B1037" s="119">
        <v>17</v>
      </c>
      <c r="C1037" s="119">
        <v>2</v>
      </c>
      <c r="D1037" s="119">
        <v>14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11.76</v>
      </c>
      <c r="P1037" s="119">
        <v>82.35</v>
      </c>
      <c r="Q1037" s="119">
        <v>0</v>
      </c>
      <c r="R1037" s="119">
        <v>5.8819999999999997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620</v>
      </c>
      <c r="AB1037" s="119" t="s">
        <v>68</v>
      </c>
      <c r="AC1037" s="119" t="s">
        <v>56</v>
      </c>
      <c r="AD1037" s="119" t="s">
        <v>397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2</v>
      </c>
      <c r="AP1037" s="119">
        <v>3</v>
      </c>
      <c r="AQ1037" s="119">
        <v>9</v>
      </c>
      <c r="AR1037" s="119">
        <v>1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20.399999999999999</v>
      </c>
      <c r="BI1037" s="119">
        <v>21.3</v>
      </c>
      <c r="BJ1037" s="119">
        <v>25.1</v>
      </c>
      <c r="BK1037" s="119">
        <v>32</v>
      </c>
      <c r="BL1037" s="119">
        <v>0</v>
      </c>
      <c r="BM1037" s="119" t="s">
        <v>591</v>
      </c>
    </row>
    <row r="1038" spans="1:65" s="119" customFormat="1" ht="11.4" x14ac:dyDescent="0.2">
      <c r="A1038" s="119" t="s">
        <v>143</v>
      </c>
      <c r="B1038" s="119">
        <v>16</v>
      </c>
      <c r="C1038" s="119">
        <v>0</v>
      </c>
      <c r="D1038" s="119">
        <v>12</v>
      </c>
      <c r="E1038" s="119">
        <v>0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75</v>
      </c>
      <c r="Q1038" s="119">
        <v>0</v>
      </c>
      <c r="R1038" s="119">
        <v>25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72</v>
      </c>
      <c r="AC1038" s="119" t="s">
        <v>56</v>
      </c>
      <c r="AD1038" s="119" t="s">
        <v>256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3</v>
      </c>
      <c r="AQ1038" s="119">
        <v>7</v>
      </c>
      <c r="AR1038" s="119">
        <v>6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23.3</v>
      </c>
      <c r="BI1038" s="119">
        <v>23.5</v>
      </c>
      <c r="BJ1038" s="119">
        <v>27.2</v>
      </c>
      <c r="BK1038" s="119">
        <v>28.4</v>
      </c>
      <c r="BL1038" s="119">
        <v>0</v>
      </c>
      <c r="BM1038" s="119" t="s">
        <v>592</v>
      </c>
    </row>
    <row r="1039" spans="1:65" s="119" customFormat="1" ht="11.4" x14ac:dyDescent="0.2">
      <c r="A1039" s="119" t="s">
        <v>146</v>
      </c>
      <c r="B1039" s="119">
        <v>25</v>
      </c>
      <c r="C1039" s="119">
        <v>1</v>
      </c>
      <c r="D1039" s="119">
        <v>21</v>
      </c>
      <c r="E1039" s="119">
        <v>0</v>
      </c>
      <c r="F1039" s="119">
        <v>2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4</v>
      </c>
      <c r="P1039" s="119">
        <v>84</v>
      </c>
      <c r="Q1039" s="119">
        <v>0</v>
      </c>
      <c r="R1039" s="119">
        <v>8</v>
      </c>
      <c r="S1039" s="119">
        <v>4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399</v>
      </c>
      <c r="AB1039" s="119" t="s">
        <v>235</v>
      </c>
      <c r="AC1039" s="119" t="s">
        <v>56</v>
      </c>
      <c r="AD1039" s="119" t="s">
        <v>328</v>
      </c>
      <c r="AE1039" s="119" t="s">
        <v>573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7</v>
      </c>
      <c r="AQ1039" s="119">
        <v>16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20.100000000000001</v>
      </c>
      <c r="BI1039" s="119">
        <v>21.4</v>
      </c>
      <c r="BJ1039" s="119">
        <v>22.3</v>
      </c>
      <c r="BK1039" s="119">
        <v>23.2</v>
      </c>
      <c r="BL1039" s="119">
        <v>0</v>
      </c>
      <c r="BM1039" s="119" t="s">
        <v>591</v>
      </c>
    </row>
    <row r="1040" spans="1:65" s="119" customFormat="1" ht="11.4" x14ac:dyDescent="0.2">
      <c r="A1040" s="119" t="s">
        <v>146</v>
      </c>
      <c r="B1040" s="119">
        <v>18</v>
      </c>
      <c r="C1040" s="119">
        <v>1</v>
      </c>
      <c r="D1040" s="119">
        <v>14</v>
      </c>
      <c r="E1040" s="119">
        <v>0</v>
      </c>
      <c r="F1040" s="119">
        <v>2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5.556</v>
      </c>
      <c r="P1040" s="119">
        <v>77.78</v>
      </c>
      <c r="Q1040" s="119">
        <v>0</v>
      </c>
      <c r="R1040" s="119">
        <v>11.11</v>
      </c>
      <c r="S1040" s="119">
        <v>0</v>
      </c>
      <c r="T1040" s="119">
        <v>5.556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212</v>
      </c>
      <c r="AB1040" s="119" t="s">
        <v>284</v>
      </c>
      <c r="AC1040" s="119" t="s">
        <v>56</v>
      </c>
      <c r="AD1040" s="119" t="s">
        <v>303</v>
      </c>
      <c r="AE1040" s="119" t="s">
        <v>56</v>
      </c>
      <c r="AF1040" s="119" t="s">
        <v>319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8</v>
      </c>
      <c r="AQ1040" s="119">
        <v>7</v>
      </c>
      <c r="AR1040" s="119">
        <v>2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20.2</v>
      </c>
      <c r="BI1040" s="119">
        <v>20</v>
      </c>
      <c r="BJ1040" s="119">
        <v>24.3</v>
      </c>
      <c r="BK1040" s="119">
        <v>29.1</v>
      </c>
      <c r="BL1040" s="119">
        <v>0</v>
      </c>
      <c r="BM1040" s="119" t="s">
        <v>592</v>
      </c>
    </row>
    <row r="1041" spans="1:65" s="119" customFormat="1" ht="11.4" x14ac:dyDescent="0.2">
      <c r="A1041" s="119" t="s">
        <v>149</v>
      </c>
      <c r="B1041" s="119">
        <v>13</v>
      </c>
      <c r="C1041" s="119">
        <v>1</v>
      </c>
      <c r="D1041" s="119">
        <v>10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7.6920000000000002</v>
      </c>
      <c r="P1041" s="119">
        <v>76.92</v>
      </c>
      <c r="Q1041" s="119">
        <v>0</v>
      </c>
      <c r="R1041" s="119">
        <v>15.38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176</v>
      </c>
      <c r="AB1041" s="119" t="s">
        <v>59</v>
      </c>
      <c r="AC1041" s="119" t="s">
        <v>56</v>
      </c>
      <c r="AD1041" s="119" t="s">
        <v>257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7</v>
      </c>
      <c r="AQ1041" s="119">
        <v>3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20.3</v>
      </c>
      <c r="BI1041" s="119">
        <v>19</v>
      </c>
      <c r="BJ1041" s="119">
        <v>25.3</v>
      </c>
      <c r="BK1041" s="119">
        <v>27.8</v>
      </c>
      <c r="BL1041" s="119">
        <v>0</v>
      </c>
      <c r="BM1041" s="119" t="s">
        <v>591</v>
      </c>
    </row>
    <row r="1042" spans="1:65" s="119" customFormat="1" ht="11.4" x14ac:dyDescent="0.2">
      <c r="A1042" s="119" t="s">
        <v>149</v>
      </c>
      <c r="B1042" s="119">
        <v>22</v>
      </c>
      <c r="C1042" s="119">
        <v>1</v>
      </c>
      <c r="D1042" s="119">
        <v>18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4.5449999999999999</v>
      </c>
      <c r="P1042" s="119">
        <v>81.819999999999993</v>
      </c>
      <c r="Q1042" s="119">
        <v>0</v>
      </c>
      <c r="R1042" s="119">
        <v>13.64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581</v>
      </c>
      <c r="AB1042" s="119" t="s">
        <v>296</v>
      </c>
      <c r="AC1042" s="119" t="s">
        <v>56</v>
      </c>
      <c r="AD1042" s="119" t="s">
        <v>59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4</v>
      </c>
      <c r="AQ1042" s="119">
        <v>9</v>
      </c>
      <c r="AR1042" s="119">
        <v>7</v>
      </c>
      <c r="AS1042" s="119">
        <v>0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23.4</v>
      </c>
      <c r="BI1042" s="119">
        <v>23.7</v>
      </c>
      <c r="BJ1042" s="119">
        <v>27.2</v>
      </c>
      <c r="BK1042" s="119">
        <v>34.5</v>
      </c>
      <c r="BL1042" s="119">
        <v>0</v>
      </c>
      <c r="BM1042" s="119" t="s">
        <v>592</v>
      </c>
    </row>
    <row r="1043" spans="1:65" s="119" customFormat="1" ht="11.4" x14ac:dyDescent="0.2">
      <c r="A1043" s="119" t="s">
        <v>151</v>
      </c>
      <c r="B1043" s="119">
        <v>26</v>
      </c>
      <c r="C1043" s="119">
        <v>0</v>
      </c>
      <c r="D1043" s="119">
        <v>25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96.15</v>
      </c>
      <c r="Q1043" s="119">
        <v>0</v>
      </c>
      <c r="R1043" s="119">
        <v>3.8460000000000001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69</v>
      </c>
      <c r="AC1043" s="119" t="s">
        <v>56</v>
      </c>
      <c r="AD1043" s="119" t="s">
        <v>399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6</v>
      </c>
      <c r="AQ1043" s="119">
        <v>17</v>
      </c>
      <c r="AR1043" s="119">
        <v>3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22.1</v>
      </c>
      <c r="BI1043" s="119">
        <v>22.9</v>
      </c>
      <c r="BJ1043" s="119">
        <v>24.8</v>
      </c>
      <c r="BK1043" s="119">
        <v>25.9</v>
      </c>
      <c r="BL1043" s="119">
        <v>0</v>
      </c>
      <c r="BM1043" s="119" t="s">
        <v>591</v>
      </c>
    </row>
    <row r="1044" spans="1:65" s="119" customFormat="1" ht="11.4" x14ac:dyDescent="0.2">
      <c r="A1044" s="119" t="s">
        <v>151</v>
      </c>
      <c r="B1044" s="119">
        <v>10</v>
      </c>
      <c r="C1044" s="119">
        <v>0</v>
      </c>
      <c r="D1044" s="119">
        <v>9</v>
      </c>
      <c r="E1044" s="119">
        <v>1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</v>
      </c>
      <c r="Q1044" s="119">
        <v>10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302</v>
      </c>
      <c r="AC1044" s="119" t="s">
        <v>294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4</v>
      </c>
      <c r="AQ1044" s="119">
        <v>5</v>
      </c>
      <c r="AR1044" s="119">
        <v>1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21.1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592</v>
      </c>
    </row>
    <row r="1045" spans="1:65" s="119" customFormat="1" ht="11.4" x14ac:dyDescent="0.2">
      <c r="A1045" s="119" t="s">
        <v>153</v>
      </c>
      <c r="B1045" s="119">
        <v>15</v>
      </c>
      <c r="C1045" s="119">
        <v>0</v>
      </c>
      <c r="D1045" s="119">
        <v>13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86.67</v>
      </c>
      <c r="Q1045" s="119">
        <v>0</v>
      </c>
      <c r="R1045" s="119">
        <v>13.33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132</v>
      </c>
      <c r="AC1045" s="119" t="s">
        <v>56</v>
      </c>
      <c r="AD1045" s="119" t="s">
        <v>170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1</v>
      </c>
      <c r="AQ1045" s="119">
        <v>10</v>
      </c>
      <c r="AR1045" s="119">
        <v>3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22.5</v>
      </c>
      <c r="BI1045" s="119">
        <v>23.7</v>
      </c>
      <c r="BJ1045" s="119">
        <v>25.5</v>
      </c>
      <c r="BK1045" s="119">
        <v>26.8</v>
      </c>
      <c r="BL1045" s="119">
        <v>0</v>
      </c>
      <c r="BM1045" s="119" t="s">
        <v>591</v>
      </c>
    </row>
    <row r="1046" spans="1:65" s="119" customFormat="1" ht="11.4" x14ac:dyDescent="0.2">
      <c r="A1046" s="119" t="s">
        <v>153</v>
      </c>
      <c r="B1046" s="119">
        <v>20</v>
      </c>
      <c r="C1046" s="119">
        <v>0</v>
      </c>
      <c r="D1046" s="119">
        <v>17</v>
      </c>
      <c r="E1046" s="119">
        <v>0</v>
      </c>
      <c r="F1046" s="119">
        <v>3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85</v>
      </c>
      <c r="Q1046" s="119">
        <v>0</v>
      </c>
      <c r="R1046" s="119">
        <v>15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111</v>
      </c>
      <c r="AC1046" s="119" t="s">
        <v>56</v>
      </c>
      <c r="AD1046" s="119" t="s">
        <v>111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3</v>
      </c>
      <c r="AQ1046" s="119">
        <v>12</v>
      </c>
      <c r="AR1046" s="119">
        <v>5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22.7</v>
      </c>
      <c r="BI1046" s="119">
        <v>22</v>
      </c>
      <c r="BJ1046" s="119">
        <v>25.6</v>
      </c>
      <c r="BK1046" s="119">
        <v>28.6</v>
      </c>
      <c r="BL1046" s="119">
        <v>0</v>
      </c>
      <c r="BM1046" s="119" t="s">
        <v>592</v>
      </c>
    </row>
    <row r="1047" spans="1:65" s="119" customFormat="1" ht="11.4" x14ac:dyDescent="0.2">
      <c r="A1047" s="119" t="s">
        <v>154</v>
      </c>
      <c r="B1047" s="119">
        <v>22</v>
      </c>
      <c r="C1047" s="119">
        <v>1</v>
      </c>
      <c r="D1047" s="119">
        <v>19</v>
      </c>
      <c r="E1047" s="119">
        <v>0</v>
      </c>
      <c r="F1047" s="119">
        <v>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4.5449999999999999</v>
      </c>
      <c r="P1047" s="119">
        <v>86.36</v>
      </c>
      <c r="Q1047" s="119">
        <v>0</v>
      </c>
      <c r="R1047" s="119">
        <v>9.0909999999999993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597</v>
      </c>
      <c r="AB1047" s="119" t="s">
        <v>237</v>
      </c>
      <c r="AC1047" s="119" t="s">
        <v>56</v>
      </c>
      <c r="AD1047" s="119" t="s">
        <v>196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4</v>
      </c>
      <c r="AQ1047" s="119">
        <v>15</v>
      </c>
      <c r="AR1047" s="119">
        <v>2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21.3</v>
      </c>
      <c r="BI1047" s="119">
        <v>21.2</v>
      </c>
      <c r="BJ1047" s="119">
        <v>23.9</v>
      </c>
      <c r="BK1047" s="119">
        <v>28.6</v>
      </c>
      <c r="BL1047" s="119">
        <v>0</v>
      </c>
      <c r="BM1047" s="119" t="s">
        <v>591</v>
      </c>
    </row>
    <row r="1048" spans="1:65" s="119" customFormat="1" ht="11.4" x14ac:dyDescent="0.2">
      <c r="A1048" s="119" t="s">
        <v>154</v>
      </c>
      <c r="B1048" s="119">
        <v>16</v>
      </c>
      <c r="C1048" s="119">
        <v>0</v>
      </c>
      <c r="D1048" s="119">
        <v>14</v>
      </c>
      <c r="E1048" s="119">
        <v>1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87.5</v>
      </c>
      <c r="Q1048" s="119">
        <v>6.25</v>
      </c>
      <c r="R1048" s="119">
        <v>6.25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248</v>
      </c>
      <c r="AC1048" s="119" t="s">
        <v>289</v>
      </c>
      <c r="AD1048" s="119" t="s">
        <v>115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9</v>
      </c>
      <c r="AR1048" s="119">
        <v>4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</v>
      </c>
      <c r="BI1048" s="119">
        <v>23</v>
      </c>
      <c r="BJ1048" s="119">
        <v>28.9</v>
      </c>
      <c r="BK1048" s="119">
        <v>31.4</v>
      </c>
      <c r="BL1048" s="119">
        <v>0</v>
      </c>
      <c r="BM1048" s="119" t="s">
        <v>592</v>
      </c>
    </row>
    <row r="1049" spans="1:65" s="119" customFormat="1" ht="11.4" x14ac:dyDescent="0.2">
      <c r="A1049" s="119" t="s">
        <v>156</v>
      </c>
      <c r="B1049" s="119">
        <v>21</v>
      </c>
      <c r="C1049" s="119">
        <v>0</v>
      </c>
      <c r="D1049" s="119">
        <v>18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85.71</v>
      </c>
      <c r="Q1049" s="119">
        <v>0</v>
      </c>
      <c r="R1049" s="119">
        <v>14.29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243</v>
      </c>
      <c r="AC1049" s="119" t="s">
        <v>56</v>
      </c>
      <c r="AD1049" s="119" t="s">
        <v>299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4</v>
      </c>
      <c r="AQ1049" s="119">
        <v>10</v>
      </c>
      <c r="AR1049" s="119">
        <v>6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22.7</v>
      </c>
      <c r="BI1049" s="119">
        <v>23.3</v>
      </c>
      <c r="BJ1049" s="119">
        <v>26.8</v>
      </c>
      <c r="BK1049" s="119">
        <v>28.5</v>
      </c>
      <c r="BL1049" s="119">
        <v>0</v>
      </c>
      <c r="BM1049" s="119" t="s">
        <v>591</v>
      </c>
    </row>
    <row r="1050" spans="1:65" s="119" customFormat="1" ht="11.4" x14ac:dyDescent="0.2">
      <c r="A1050" s="119" t="s">
        <v>156</v>
      </c>
      <c r="B1050" s="119">
        <v>23</v>
      </c>
      <c r="C1050" s="119">
        <v>1</v>
      </c>
      <c r="D1050" s="119">
        <v>18</v>
      </c>
      <c r="E1050" s="119">
        <v>1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4.3479999999999999</v>
      </c>
      <c r="P1050" s="119">
        <v>78.260000000000005</v>
      </c>
      <c r="Q1050" s="119">
        <v>4.3479999999999999</v>
      </c>
      <c r="R1050" s="119">
        <v>13.04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266</v>
      </c>
      <c r="AB1050" s="119" t="s">
        <v>232</v>
      </c>
      <c r="AC1050" s="119" t="s">
        <v>69</v>
      </c>
      <c r="AD1050" s="119" t="s">
        <v>279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2</v>
      </c>
      <c r="AQ1050" s="119">
        <v>17</v>
      </c>
      <c r="AR1050" s="119">
        <v>4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22.6</v>
      </c>
      <c r="BI1050" s="119">
        <v>22.3</v>
      </c>
      <c r="BJ1050" s="119">
        <v>25.6</v>
      </c>
      <c r="BK1050" s="119">
        <v>27.2</v>
      </c>
      <c r="BL1050" s="119">
        <v>0</v>
      </c>
      <c r="BM1050" s="119" t="s">
        <v>592</v>
      </c>
    </row>
    <row r="1051" spans="1:65" s="119" customFormat="1" ht="11.4" x14ac:dyDescent="0.2">
      <c r="A1051" s="119" t="s">
        <v>157</v>
      </c>
      <c r="B1051" s="119">
        <v>24</v>
      </c>
      <c r="C1051" s="119">
        <v>0</v>
      </c>
      <c r="D1051" s="119">
        <v>21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87.5</v>
      </c>
      <c r="Q1051" s="119">
        <v>0</v>
      </c>
      <c r="R1051" s="119">
        <v>12.5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57</v>
      </c>
      <c r="AC1051" s="119" t="s">
        <v>56</v>
      </c>
      <c r="AD1051" s="119" t="s">
        <v>217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7</v>
      </c>
      <c r="AQ1051" s="119">
        <v>12</v>
      </c>
      <c r="AR1051" s="119">
        <v>4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21.6</v>
      </c>
      <c r="BI1051" s="119">
        <v>21.1</v>
      </c>
      <c r="BJ1051" s="119">
        <v>27</v>
      </c>
      <c r="BK1051" s="119">
        <v>28.1</v>
      </c>
      <c r="BL1051" s="119">
        <v>0</v>
      </c>
      <c r="BM1051" s="119" t="s">
        <v>591</v>
      </c>
    </row>
    <row r="1052" spans="1:65" s="119" customFormat="1" ht="11.4" x14ac:dyDescent="0.2">
      <c r="A1052" s="119" t="s">
        <v>157</v>
      </c>
      <c r="B1052" s="119">
        <v>28</v>
      </c>
      <c r="C1052" s="119">
        <v>3</v>
      </c>
      <c r="D1052" s="119">
        <v>24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10.71</v>
      </c>
      <c r="P1052" s="119">
        <v>85.71</v>
      </c>
      <c r="Q1052" s="119">
        <v>0</v>
      </c>
      <c r="R1052" s="119">
        <v>3.5710000000000002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72</v>
      </c>
      <c r="AB1052" s="119" t="s">
        <v>240</v>
      </c>
      <c r="AC1052" s="119" t="s">
        <v>56</v>
      </c>
      <c r="AD1052" s="119" t="s">
        <v>89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0</v>
      </c>
      <c r="AP1052" s="119">
        <v>0</v>
      </c>
      <c r="AQ1052" s="119">
        <v>13</v>
      </c>
      <c r="AR1052" s="119">
        <v>11</v>
      </c>
      <c r="AS1052" s="119">
        <v>3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24.7</v>
      </c>
      <c r="BI1052" s="119">
        <v>24.5</v>
      </c>
      <c r="BJ1052" s="119">
        <v>28.2</v>
      </c>
      <c r="BK1052" s="119">
        <v>33.4</v>
      </c>
      <c r="BL1052" s="119">
        <v>0</v>
      </c>
      <c r="BM1052" s="119" t="s">
        <v>592</v>
      </c>
    </row>
    <row r="1053" spans="1:65" s="119" customFormat="1" ht="11.4" x14ac:dyDescent="0.2">
      <c r="A1053" s="119" t="s">
        <v>160</v>
      </c>
      <c r="B1053" s="119">
        <v>18</v>
      </c>
      <c r="C1053" s="119">
        <v>1</v>
      </c>
      <c r="D1053" s="119">
        <v>16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5.556</v>
      </c>
      <c r="P1053" s="119">
        <v>88.89</v>
      </c>
      <c r="Q1053" s="119">
        <v>0</v>
      </c>
      <c r="R1053" s="119">
        <v>5.556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644</v>
      </c>
      <c r="AB1053" s="119" t="s">
        <v>253</v>
      </c>
      <c r="AC1053" s="119" t="s">
        <v>56</v>
      </c>
      <c r="AD1053" s="119" t="s">
        <v>601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1</v>
      </c>
      <c r="AP1053" s="119">
        <v>2</v>
      </c>
      <c r="AQ1053" s="119">
        <v>11</v>
      </c>
      <c r="AR1053" s="119">
        <v>2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21.2</v>
      </c>
      <c r="BI1053" s="119">
        <v>22</v>
      </c>
      <c r="BJ1053" s="119">
        <v>25.2</v>
      </c>
      <c r="BK1053" s="119">
        <v>31.4</v>
      </c>
      <c r="BL1053" s="119">
        <v>0</v>
      </c>
      <c r="BM1053" s="119" t="s">
        <v>591</v>
      </c>
    </row>
    <row r="1054" spans="1:65" s="119" customFormat="1" ht="11.4" x14ac:dyDescent="0.2">
      <c r="A1054" s="119" t="s">
        <v>160</v>
      </c>
      <c r="B1054" s="119">
        <v>21</v>
      </c>
      <c r="C1054" s="119">
        <v>3</v>
      </c>
      <c r="D1054" s="119">
        <v>16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14.29</v>
      </c>
      <c r="P1054" s="119">
        <v>76.19</v>
      </c>
      <c r="Q1054" s="119">
        <v>0</v>
      </c>
      <c r="R1054" s="119">
        <v>9.5239999999999991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192</v>
      </c>
      <c r="AB1054" s="119" t="s">
        <v>253</v>
      </c>
      <c r="AC1054" s="119" t="s">
        <v>56</v>
      </c>
      <c r="AD1054" s="119" t="s">
        <v>282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3</v>
      </c>
      <c r="AQ1054" s="119">
        <v>11</v>
      </c>
      <c r="AR1054" s="119">
        <v>6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22.1</v>
      </c>
      <c r="BI1054" s="119">
        <v>22.6</v>
      </c>
      <c r="BJ1054" s="119">
        <v>26.2</v>
      </c>
      <c r="BK1054" s="119">
        <v>29.2</v>
      </c>
      <c r="BL1054" s="119">
        <v>0</v>
      </c>
      <c r="BM1054" s="119" t="s">
        <v>592</v>
      </c>
    </row>
    <row r="1055" spans="1:65" s="119" customFormat="1" ht="11.4" x14ac:dyDescent="0.2">
      <c r="A1055" s="119" t="s">
        <v>162</v>
      </c>
      <c r="B1055" s="119">
        <v>9</v>
      </c>
      <c r="C1055" s="119">
        <v>3</v>
      </c>
      <c r="D1055" s="119">
        <v>5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33.33</v>
      </c>
      <c r="P1055" s="119">
        <v>55.56</v>
      </c>
      <c r="Q1055" s="119">
        <v>0</v>
      </c>
      <c r="R1055" s="119">
        <v>11.11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398</v>
      </c>
      <c r="AB1055" s="119" t="s">
        <v>122</v>
      </c>
      <c r="AC1055" s="119" t="s">
        <v>56</v>
      </c>
      <c r="AD1055" s="119" t="s">
        <v>256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1</v>
      </c>
      <c r="AP1055" s="119">
        <v>1</v>
      </c>
      <c r="AQ1055" s="119">
        <v>5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591</v>
      </c>
    </row>
    <row r="1056" spans="1:65" s="119" customFormat="1" ht="11.4" x14ac:dyDescent="0.2">
      <c r="A1056" s="119" t="s">
        <v>162</v>
      </c>
      <c r="B1056" s="119">
        <v>35</v>
      </c>
      <c r="C1056" s="119">
        <v>3</v>
      </c>
      <c r="D1056" s="119">
        <v>28</v>
      </c>
      <c r="E1056" s="119">
        <v>0</v>
      </c>
      <c r="F1056" s="119">
        <v>3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8.5709999999999997</v>
      </c>
      <c r="P1056" s="119">
        <v>80</v>
      </c>
      <c r="Q1056" s="119">
        <v>0</v>
      </c>
      <c r="R1056" s="119">
        <v>8.5709999999999997</v>
      </c>
      <c r="S1056" s="119">
        <v>0</v>
      </c>
      <c r="T1056" s="119">
        <v>2.8570000000000002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85</v>
      </c>
      <c r="AB1056" s="119" t="s">
        <v>100</v>
      </c>
      <c r="AC1056" s="119" t="s">
        <v>56</v>
      </c>
      <c r="AD1056" s="119" t="s">
        <v>253</v>
      </c>
      <c r="AE1056" s="119" t="s">
        <v>56</v>
      </c>
      <c r="AF1056" s="119" t="s">
        <v>618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7</v>
      </c>
      <c r="AQ1056" s="119">
        <v>18</v>
      </c>
      <c r="AR1056" s="119">
        <v>4</v>
      </c>
      <c r="AS1056" s="119">
        <v>3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22.1</v>
      </c>
      <c r="BI1056" s="119">
        <v>22.2</v>
      </c>
      <c r="BJ1056" s="119">
        <v>27.1</v>
      </c>
      <c r="BK1056" s="119">
        <v>31.7</v>
      </c>
      <c r="BL1056" s="119">
        <v>0</v>
      </c>
      <c r="BM1056" s="119" t="s">
        <v>592</v>
      </c>
    </row>
    <row r="1057" spans="1:65" s="119" customFormat="1" ht="11.4" x14ac:dyDescent="0.2">
      <c r="A1057" s="119" t="s">
        <v>165</v>
      </c>
      <c r="B1057" s="119">
        <v>32</v>
      </c>
      <c r="C1057" s="119">
        <v>1</v>
      </c>
      <c r="D1057" s="119">
        <v>30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3.125</v>
      </c>
      <c r="P1057" s="119">
        <v>93.75</v>
      </c>
      <c r="Q1057" s="119">
        <v>0</v>
      </c>
      <c r="R1057" s="119">
        <v>3.125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653</v>
      </c>
      <c r="AB1057" s="119" t="s">
        <v>277</v>
      </c>
      <c r="AC1057" s="119" t="s">
        <v>56</v>
      </c>
      <c r="AD1057" s="119" t="s">
        <v>611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0</v>
      </c>
      <c r="AP1057" s="119">
        <v>10</v>
      </c>
      <c r="AQ1057" s="119">
        <v>16</v>
      </c>
      <c r="AR1057" s="119">
        <v>3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</v>
      </c>
      <c r="BI1057" s="119">
        <v>21.5</v>
      </c>
      <c r="BJ1057" s="119">
        <v>24.8</v>
      </c>
      <c r="BK1057" s="119">
        <v>29.6</v>
      </c>
      <c r="BL1057" s="119">
        <v>0</v>
      </c>
      <c r="BM1057" s="119" t="s">
        <v>591</v>
      </c>
    </row>
    <row r="1058" spans="1:65" s="119" customFormat="1" ht="11.4" x14ac:dyDescent="0.2">
      <c r="A1058" s="119" t="s">
        <v>165</v>
      </c>
      <c r="B1058" s="119">
        <v>26</v>
      </c>
      <c r="C1058" s="119">
        <v>0</v>
      </c>
      <c r="D1058" s="119">
        <v>25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96.15</v>
      </c>
      <c r="Q1058" s="119">
        <v>0</v>
      </c>
      <c r="R1058" s="119">
        <v>3.8460000000000001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253</v>
      </c>
      <c r="AC1058" s="119" t="s">
        <v>56</v>
      </c>
      <c r="AD1058" s="119" t="s">
        <v>317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5</v>
      </c>
      <c r="AQ1058" s="119">
        <v>16</v>
      </c>
      <c r="AR1058" s="119">
        <v>5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22.7</v>
      </c>
      <c r="BI1058" s="119">
        <v>22.9</v>
      </c>
      <c r="BJ1058" s="119">
        <v>25.7</v>
      </c>
      <c r="BK1058" s="119">
        <v>28</v>
      </c>
      <c r="BL1058" s="119">
        <v>0</v>
      </c>
      <c r="BM1058" s="119" t="s">
        <v>592</v>
      </c>
    </row>
    <row r="1059" spans="1:65" s="119" customFormat="1" ht="11.4" x14ac:dyDescent="0.2">
      <c r="A1059" s="119" t="s">
        <v>167</v>
      </c>
      <c r="B1059" s="119">
        <v>12</v>
      </c>
      <c r="C1059" s="119">
        <v>1</v>
      </c>
      <c r="D1059" s="119">
        <v>10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8.3330000000000002</v>
      </c>
      <c r="P1059" s="119">
        <v>83.33</v>
      </c>
      <c r="Q1059" s="119">
        <v>0</v>
      </c>
      <c r="R1059" s="119">
        <v>8.3330000000000002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654</v>
      </c>
      <c r="AB1059" s="119" t="s">
        <v>242</v>
      </c>
      <c r="AC1059" s="119" t="s">
        <v>56</v>
      </c>
      <c r="AD1059" s="119" t="s">
        <v>122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0</v>
      </c>
      <c r="AP1059" s="119">
        <v>1</v>
      </c>
      <c r="AQ1059" s="119">
        <v>7</v>
      </c>
      <c r="AR1059" s="119">
        <v>3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22.4</v>
      </c>
      <c r="BI1059" s="119">
        <v>23.2</v>
      </c>
      <c r="BJ1059" s="119">
        <v>27.7</v>
      </c>
      <c r="BK1059" s="119">
        <v>29.7</v>
      </c>
      <c r="BL1059" s="119">
        <v>0</v>
      </c>
      <c r="BM1059" s="119" t="s">
        <v>591</v>
      </c>
    </row>
    <row r="1060" spans="1:65" s="119" customFormat="1" ht="11.4" x14ac:dyDescent="0.2">
      <c r="A1060" s="119" t="s">
        <v>167</v>
      </c>
      <c r="B1060" s="119">
        <v>25</v>
      </c>
      <c r="C1060" s="119">
        <v>1</v>
      </c>
      <c r="D1060" s="119">
        <v>18</v>
      </c>
      <c r="E1060" s="119">
        <v>0</v>
      </c>
      <c r="F1060" s="119">
        <v>3</v>
      </c>
      <c r="G1060" s="119">
        <v>0</v>
      </c>
      <c r="H1060" s="119">
        <v>3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</v>
      </c>
      <c r="P1060" s="119">
        <v>72</v>
      </c>
      <c r="Q1060" s="119">
        <v>0</v>
      </c>
      <c r="R1060" s="119">
        <v>12</v>
      </c>
      <c r="S1060" s="119">
        <v>0</v>
      </c>
      <c r="T1060" s="119">
        <v>12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127</v>
      </c>
      <c r="AB1060" s="119" t="s">
        <v>248</v>
      </c>
      <c r="AC1060" s="119" t="s">
        <v>56</v>
      </c>
      <c r="AD1060" s="119" t="s">
        <v>248</v>
      </c>
      <c r="AE1060" s="119" t="s">
        <v>56</v>
      </c>
      <c r="AF1060" s="119" t="s">
        <v>276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</v>
      </c>
      <c r="AQ1060" s="119">
        <v>14</v>
      </c>
      <c r="AR1060" s="119">
        <v>9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24.1</v>
      </c>
      <c r="BI1060" s="119">
        <v>23</v>
      </c>
      <c r="BJ1060" s="119">
        <v>28.2</v>
      </c>
      <c r="BK1060" s="119">
        <v>30.3</v>
      </c>
      <c r="BL1060" s="119">
        <v>0</v>
      </c>
      <c r="BM1060" s="119" t="s">
        <v>592</v>
      </c>
    </row>
    <row r="1061" spans="1:65" s="119" customFormat="1" ht="11.4" x14ac:dyDescent="0.2">
      <c r="A1061" s="119" t="s">
        <v>168</v>
      </c>
      <c r="B1061" s="119">
        <v>21</v>
      </c>
      <c r="C1061" s="119">
        <v>2</v>
      </c>
      <c r="D1061" s="119">
        <v>18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9.5239999999999991</v>
      </c>
      <c r="P1061" s="119">
        <v>85.71</v>
      </c>
      <c r="Q1061" s="119">
        <v>0</v>
      </c>
      <c r="R1061" s="119">
        <v>4.7619999999999996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595</v>
      </c>
      <c r="AB1061" s="119" t="s">
        <v>310</v>
      </c>
      <c r="AC1061" s="119" t="s">
        <v>56</v>
      </c>
      <c r="AD1061" s="119" t="s">
        <v>147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2</v>
      </c>
      <c r="AO1061" s="119">
        <v>0</v>
      </c>
      <c r="AP1061" s="119">
        <v>5</v>
      </c>
      <c r="AQ1061" s="119">
        <v>13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20.399999999999999</v>
      </c>
      <c r="BI1061" s="119">
        <v>21.5</v>
      </c>
      <c r="BJ1061" s="119">
        <v>24.1</v>
      </c>
      <c r="BK1061" s="119">
        <v>27.8</v>
      </c>
      <c r="BL1061" s="119">
        <v>0</v>
      </c>
      <c r="BM1061" s="119" t="s">
        <v>591</v>
      </c>
    </row>
    <row r="1062" spans="1:65" s="119" customFormat="1" ht="11.4" x14ac:dyDescent="0.2">
      <c r="A1062" s="119" t="s">
        <v>168</v>
      </c>
      <c r="B1062" s="119">
        <v>32</v>
      </c>
      <c r="C1062" s="119">
        <v>7</v>
      </c>
      <c r="D1062" s="119">
        <v>15</v>
      </c>
      <c r="E1062" s="119">
        <v>0</v>
      </c>
      <c r="F1062" s="119">
        <v>1</v>
      </c>
      <c r="G1062" s="119">
        <v>0</v>
      </c>
      <c r="H1062" s="119">
        <v>3</v>
      </c>
      <c r="I1062" s="119">
        <v>1</v>
      </c>
      <c r="J1062" s="119">
        <v>0</v>
      </c>
      <c r="K1062" s="119">
        <v>0</v>
      </c>
      <c r="L1062" s="119">
        <v>4</v>
      </c>
      <c r="M1062" s="119">
        <v>1</v>
      </c>
      <c r="N1062" s="119">
        <v>0</v>
      </c>
      <c r="O1062" s="119">
        <v>21.88</v>
      </c>
      <c r="P1062" s="119">
        <v>46.88</v>
      </c>
      <c r="Q1062" s="119">
        <v>0</v>
      </c>
      <c r="R1062" s="119">
        <v>3.125</v>
      </c>
      <c r="S1062" s="119">
        <v>0</v>
      </c>
      <c r="T1062" s="119">
        <v>9.375</v>
      </c>
      <c r="U1062" s="119">
        <v>3.125</v>
      </c>
      <c r="V1062" s="119">
        <v>0</v>
      </c>
      <c r="W1062" s="119">
        <v>0</v>
      </c>
      <c r="X1062" s="119">
        <v>12.5</v>
      </c>
      <c r="Y1062" s="119">
        <v>3.125</v>
      </c>
      <c r="Z1062" s="119">
        <v>0</v>
      </c>
      <c r="AA1062" s="119" t="s">
        <v>69</v>
      </c>
      <c r="AB1062" s="119" t="s">
        <v>259</v>
      </c>
      <c r="AC1062" s="119" t="s">
        <v>56</v>
      </c>
      <c r="AD1062" s="119" t="s">
        <v>261</v>
      </c>
      <c r="AE1062" s="119" t="s">
        <v>56</v>
      </c>
      <c r="AF1062" s="119" t="s">
        <v>284</v>
      </c>
      <c r="AG1062" s="119" t="s">
        <v>264</v>
      </c>
      <c r="AH1062" s="119" t="s">
        <v>56</v>
      </c>
      <c r="AI1062" s="119" t="s">
        <v>56</v>
      </c>
      <c r="AJ1062" s="119" t="s">
        <v>244</v>
      </c>
      <c r="AK1062" s="119" t="s">
        <v>289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10</v>
      </c>
      <c r="AQ1062" s="119">
        <v>13</v>
      </c>
      <c r="AR1062" s="119">
        <v>8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21.6</v>
      </c>
      <c r="BI1062" s="119">
        <v>21.1</v>
      </c>
      <c r="BJ1062" s="119">
        <v>27</v>
      </c>
      <c r="BK1062" s="119">
        <v>29.3</v>
      </c>
      <c r="BL1062" s="119">
        <v>0</v>
      </c>
      <c r="BM1062" s="119" t="s">
        <v>592</v>
      </c>
    </row>
    <row r="1063" spans="1:65" s="119" customFormat="1" ht="11.4" x14ac:dyDescent="0.2">
      <c r="A1063" s="119" t="s">
        <v>169</v>
      </c>
      <c r="B1063" s="119">
        <v>25</v>
      </c>
      <c r="C1063" s="119">
        <v>8</v>
      </c>
      <c r="D1063" s="119">
        <v>11</v>
      </c>
      <c r="E1063" s="119">
        <v>0</v>
      </c>
      <c r="F1063" s="119">
        <v>5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32</v>
      </c>
      <c r="P1063" s="119">
        <v>44</v>
      </c>
      <c r="Q1063" s="119">
        <v>0</v>
      </c>
      <c r="R1063" s="119">
        <v>20</v>
      </c>
      <c r="S1063" s="119">
        <v>4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152</v>
      </c>
      <c r="AB1063" s="119" t="s">
        <v>292</v>
      </c>
      <c r="AC1063" s="119" t="s">
        <v>56</v>
      </c>
      <c r="AD1063" s="119" t="s">
        <v>295</v>
      </c>
      <c r="AE1063" s="119" t="s">
        <v>306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8</v>
      </c>
      <c r="AO1063" s="119">
        <v>2</v>
      </c>
      <c r="AP1063" s="119">
        <v>7</v>
      </c>
      <c r="AQ1063" s="119">
        <v>5</v>
      </c>
      <c r="AR1063" s="119">
        <v>1</v>
      </c>
      <c r="AS1063" s="119">
        <v>1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16.8</v>
      </c>
      <c r="BI1063" s="119">
        <v>17.100000000000001</v>
      </c>
      <c r="BJ1063" s="119">
        <v>24.2</v>
      </c>
      <c r="BK1063" s="119">
        <v>36.299999999999997</v>
      </c>
      <c r="BL1063" s="119">
        <v>1</v>
      </c>
      <c r="BM1063" s="119" t="s">
        <v>591</v>
      </c>
    </row>
    <row r="1064" spans="1:65" s="119" customFormat="1" ht="11.4" x14ac:dyDescent="0.2">
      <c r="A1064" s="119" t="s">
        <v>169</v>
      </c>
      <c r="B1064" s="119">
        <v>30</v>
      </c>
      <c r="C1064" s="119">
        <v>5</v>
      </c>
      <c r="D1064" s="119">
        <v>19</v>
      </c>
      <c r="E1064" s="119">
        <v>0</v>
      </c>
      <c r="F1064" s="119">
        <v>2</v>
      </c>
      <c r="G1064" s="119">
        <v>2</v>
      </c>
      <c r="H1064" s="119">
        <v>1</v>
      </c>
      <c r="I1064" s="119">
        <v>0</v>
      </c>
      <c r="J1064" s="119">
        <v>0</v>
      </c>
      <c r="K1064" s="119">
        <v>0</v>
      </c>
      <c r="L1064" s="119">
        <v>1</v>
      </c>
      <c r="M1064" s="119">
        <v>0</v>
      </c>
      <c r="N1064" s="119">
        <v>0</v>
      </c>
      <c r="O1064" s="119">
        <v>16.670000000000002</v>
      </c>
      <c r="P1064" s="119">
        <v>63.33</v>
      </c>
      <c r="Q1064" s="119">
        <v>0</v>
      </c>
      <c r="R1064" s="119">
        <v>6.6669999999999998</v>
      </c>
      <c r="S1064" s="119">
        <v>6.6669999999999998</v>
      </c>
      <c r="T1064" s="119">
        <v>3.3330000000000002</v>
      </c>
      <c r="U1064" s="119">
        <v>0</v>
      </c>
      <c r="V1064" s="119">
        <v>0</v>
      </c>
      <c r="W1064" s="119">
        <v>0</v>
      </c>
      <c r="X1064" s="119">
        <v>3.3330000000000002</v>
      </c>
      <c r="Y1064" s="119">
        <v>0</v>
      </c>
      <c r="Z1064" s="119">
        <v>0</v>
      </c>
      <c r="AA1064" s="119" t="s">
        <v>69</v>
      </c>
      <c r="AB1064" s="119" t="s">
        <v>124</v>
      </c>
      <c r="AC1064" s="119" t="s">
        <v>56</v>
      </c>
      <c r="AD1064" s="119" t="s">
        <v>124</v>
      </c>
      <c r="AE1064" s="119" t="s">
        <v>321</v>
      </c>
      <c r="AF1064" s="119" t="s">
        <v>118</v>
      </c>
      <c r="AG1064" s="119" t="s">
        <v>56</v>
      </c>
      <c r="AH1064" s="119" t="s">
        <v>56</v>
      </c>
      <c r="AI1064" s="119" t="s">
        <v>56</v>
      </c>
      <c r="AJ1064" s="119" t="s">
        <v>254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7</v>
      </c>
      <c r="AQ1064" s="119">
        <v>12</v>
      </c>
      <c r="AR1064" s="119">
        <v>9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22.3</v>
      </c>
      <c r="BI1064" s="119">
        <v>22.6</v>
      </c>
      <c r="BJ1064" s="119">
        <v>27.1</v>
      </c>
      <c r="BK1064" s="119">
        <v>29.4</v>
      </c>
      <c r="BL1064" s="119">
        <v>0</v>
      </c>
      <c r="BM1064" s="119" t="s">
        <v>592</v>
      </c>
    </row>
    <row r="1065" spans="1:65" s="119" customFormat="1" ht="11.4" x14ac:dyDescent="0.2">
      <c r="A1065" s="119" t="s">
        <v>173</v>
      </c>
      <c r="B1065" s="119">
        <v>10</v>
      </c>
      <c r="C1065" s="119">
        <v>1</v>
      </c>
      <c r="D1065" s="119">
        <v>9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10</v>
      </c>
      <c r="P1065" s="119">
        <v>90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584</v>
      </c>
      <c r="AB1065" s="119" t="s">
        <v>256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1</v>
      </c>
      <c r="AP1065" s="119">
        <v>1</v>
      </c>
      <c r="AQ1065" s="119">
        <v>5</v>
      </c>
      <c r="AR1065" s="119">
        <v>2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20.7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591</v>
      </c>
    </row>
    <row r="1066" spans="1:65" s="119" customFormat="1" ht="11.4" x14ac:dyDescent="0.2">
      <c r="A1066" s="119" t="s">
        <v>173</v>
      </c>
      <c r="B1066" s="119">
        <v>23</v>
      </c>
      <c r="C1066" s="119">
        <v>4</v>
      </c>
      <c r="D1066" s="119">
        <v>17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17.39</v>
      </c>
      <c r="P1066" s="119">
        <v>73.91</v>
      </c>
      <c r="Q1066" s="119">
        <v>0</v>
      </c>
      <c r="R1066" s="119">
        <v>8.6959999999999997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284</v>
      </c>
      <c r="AB1066" s="119" t="s">
        <v>124</v>
      </c>
      <c r="AC1066" s="119" t="s">
        <v>56</v>
      </c>
      <c r="AD1066" s="119" t="s">
        <v>159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7</v>
      </c>
      <c r="AQ1066" s="119">
        <v>12</v>
      </c>
      <c r="AR1066" s="119">
        <v>4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22.3</v>
      </c>
      <c r="BI1066" s="119">
        <v>22.7</v>
      </c>
      <c r="BJ1066" s="119">
        <v>26.2</v>
      </c>
      <c r="BK1066" s="119">
        <v>28.6</v>
      </c>
      <c r="BL1066" s="119">
        <v>0</v>
      </c>
      <c r="BM1066" s="119" t="s">
        <v>592</v>
      </c>
    </row>
    <row r="1067" spans="1:65" s="119" customFormat="1" ht="11.4" x14ac:dyDescent="0.2">
      <c r="A1067" s="119" t="s">
        <v>177</v>
      </c>
      <c r="B1067" s="119">
        <v>14</v>
      </c>
      <c r="C1067" s="119">
        <v>0</v>
      </c>
      <c r="D1067" s="119">
        <v>14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245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3</v>
      </c>
      <c r="AQ1067" s="119">
        <v>11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21.7</v>
      </c>
      <c r="BI1067" s="119">
        <v>21.3</v>
      </c>
      <c r="BJ1067" s="119">
        <v>24</v>
      </c>
      <c r="BK1067" s="119">
        <v>24.3</v>
      </c>
      <c r="BL1067" s="119">
        <v>0</v>
      </c>
      <c r="BM1067" s="119" t="s">
        <v>591</v>
      </c>
    </row>
    <row r="1068" spans="1:65" s="119" customFormat="1" ht="11.4" x14ac:dyDescent="0.2">
      <c r="A1068" s="119" t="s">
        <v>177</v>
      </c>
      <c r="B1068" s="119">
        <v>29</v>
      </c>
      <c r="C1068" s="119">
        <v>2</v>
      </c>
      <c r="D1068" s="119">
        <v>24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6.8970000000000002</v>
      </c>
      <c r="P1068" s="119">
        <v>82.76</v>
      </c>
      <c r="Q1068" s="119">
        <v>0</v>
      </c>
      <c r="R1068" s="119">
        <v>10.34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170</v>
      </c>
      <c r="AB1068" s="119" t="s">
        <v>233</v>
      </c>
      <c r="AC1068" s="119" t="s">
        <v>56</v>
      </c>
      <c r="AD1068" s="119" t="s">
        <v>100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2</v>
      </c>
      <c r="AQ1068" s="119">
        <v>14</v>
      </c>
      <c r="AR1068" s="119">
        <v>11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23.3</v>
      </c>
      <c r="BI1068" s="119">
        <v>23.9</v>
      </c>
      <c r="BJ1068" s="119">
        <v>27.2</v>
      </c>
      <c r="BK1068" s="119">
        <v>28.6</v>
      </c>
      <c r="BL1068" s="119">
        <v>0</v>
      </c>
      <c r="BM1068" s="119" t="s">
        <v>592</v>
      </c>
    </row>
    <row r="1069" spans="1:65" s="119" customFormat="1" ht="11.4" x14ac:dyDescent="0.2">
      <c r="A1069" s="119" t="s">
        <v>179</v>
      </c>
      <c r="B1069" s="119">
        <v>19</v>
      </c>
      <c r="C1069" s="119">
        <v>0</v>
      </c>
      <c r="D1069" s="119">
        <v>15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1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78.95</v>
      </c>
      <c r="Q1069" s="119">
        <v>0</v>
      </c>
      <c r="R1069" s="119">
        <v>15.79</v>
      </c>
      <c r="S1069" s="119">
        <v>0</v>
      </c>
      <c r="T1069" s="119">
        <v>0</v>
      </c>
      <c r="U1069" s="119">
        <v>0</v>
      </c>
      <c r="V1069" s="119">
        <v>5.2629999999999999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196</v>
      </c>
      <c r="AC1069" s="119" t="s">
        <v>56</v>
      </c>
      <c r="AD1069" s="119" t="s">
        <v>303</v>
      </c>
      <c r="AE1069" s="119" t="s">
        <v>56</v>
      </c>
      <c r="AF1069" s="119" t="s">
        <v>56</v>
      </c>
      <c r="AG1069" s="119" t="s">
        <v>56</v>
      </c>
      <c r="AH1069" s="119" t="s">
        <v>393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4</v>
      </c>
      <c r="AP1069" s="119">
        <v>8</v>
      </c>
      <c r="AQ1069" s="119">
        <v>6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19.2</v>
      </c>
      <c r="BI1069" s="119">
        <v>19.3</v>
      </c>
      <c r="BJ1069" s="119">
        <v>23.5</v>
      </c>
      <c r="BK1069" s="119">
        <v>26.6</v>
      </c>
      <c r="BL1069" s="119">
        <v>0</v>
      </c>
      <c r="BM1069" s="119" t="s">
        <v>591</v>
      </c>
    </row>
    <row r="1070" spans="1:65" s="119" customFormat="1" ht="11.4" x14ac:dyDescent="0.2">
      <c r="A1070" s="119" t="s">
        <v>179</v>
      </c>
      <c r="B1070" s="119">
        <v>30</v>
      </c>
      <c r="C1070" s="119">
        <v>2</v>
      </c>
      <c r="D1070" s="119">
        <v>24</v>
      </c>
      <c r="E1070" s="119">
        <v>0</v>
      </c>
      <c r="F1070" s="119">
        <v>4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6.6669999999999998</v>
      </c>
      <c r="P1070" s="119">
        <v>80</v>
      </c>
      <c r="Q1070" s="119">
        <v>0</v>
      </c>
      <c r="R1070" s="119">
        <v>13.33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100</v>
      </c>
      <c r="AB1070" s="119" t="s">
        <v>118</v>
      </c>
      <c r="AC1070" s="119" t="s">
        <v>56</v>
      </c>
      <c r="AD1070" s="119" t="s">
        <v>175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16</v>
      </c>
      <c r="AR1070" s="119">
        <v>14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24.5</v>
      </c>
      <c r="BI1070" s="119">
        <v>24.8</v>
      </c>
      <c r="BJ1070" s="119">
        <v>27.4</v>
      </c>
      <c r="BK1070" s="119">
        <v>28.3</v>
      </c>
      <c r="BL1070" s="119">
        <v>0</v>
      </c>
      <c r="BM1070" s="119" t="s">
        <v>592</v>
      </c>
    </row>
    <row r="1071" spans="1:65" s="119" customFormat="1" ht="11.4" x14ac:dyDescent="0.2">
      <c r="A1071" s="119" t="s">
        <v>180</v>
      </c>
      <c r="B1071" s="119">
        <v>23</v>
      </c>
      <c r="C1071" s="119">
        <v>0</v>
      </c>
      <c r="D1071" s="119">
        <v>22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95.65</v>
      </c>
      <c r="Q1071" s="119">
        <v>0</v>
      </c>
      <c r="R1071" s="119">
        <v>4.3479999999999999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196</v>
      </c>
      <c r="AC1071" s="119" t="s">
        <v>56</v>
      </c>
      <c r="AD1071" s="119" t="s">
        <v>279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1</v>
      </c>
      <c r="AP1071" s="119">
        <v>7</v>
      </c>
      <c r="AQ1071" s="119">
        <v>12</v>
      </c>
      <c r="AR1071" s="119">
        <v>2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20.2</v>
      </c>
      <c r="BI1071" s="119">
        <v>21.7</v>
      </c>
      <c r="BJ1071" s="119">
        <v>24.2</v>
      </c>
      <c r="BK1071" s="119">
        <v>25.4</v>
      </c>
      <c r="BL1071" s="119">
        <v>0</v>
      </c>
      <c r="BM1071" s="119" t="s">
        <v>591</v>
      </c>
    </row>
    <row r="1072" spans="1:65" s="119" customFormat="1" ht="11.4" x14ac:dyDescent="0.2">
      <c r="A1072" s="119" t="s">
        <v>180</v>
      </c>
      <c r="B1072" s="119">
        <v>35</v>
      </c>
      <c r="C1072" s="119">
        <v>3</v>
      </c>
      <c r="D1072" s="119">
        <v>32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8.5709999999999997</v>
      </c>
      <c r="P1072" s="119">
        <v>91.43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63</v>
      </c>
      <c r="AB1072" s="119" t="s">
        <v>248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2</v>
      </c>
      <c r="AQ1072" s="119">
        <v>20</v>
      </c>
      <c r="AR1072" s="119">
        <v>12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24</v>
      </c>
      <c r="BI1072" s="119">
        <v>24.2</v>
      </c>
      <c r="BJ1072" s="119">
        <v>27</v>
      </c>
      <c r="BK1072" s="119">
        <v>28.6</v>
      </c>
      <c r="BL1072" s="119">
        <v>0</v>
      </c>
      <c r="BM1072" s="119" t="s">
        <v>592</v>
      </c>
    </row>
    <row r="1073" spans="1:65" s="119" customFormat="1" ht="11.4" x14ac:dyDescent="0.2">
      <c r="A1073" s="119" t="s">
        <v>182</v>
      </c>
      <c r="B1073" s="119">
        <v>10</v>
      </c>
      <c r="C1073" s="119">
        <v>0</v>
      </c>
      <c r="D1073" s="119">
        <v>6</v>
      </c>
      <c r="E1073" s="119">
        <v>1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60</v>
      </c>
      <c r="Q1073" s="119">
        <v>10</v>
      </c>
      <c r="R1073" s="119">
        <v>30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308</v>
      </c>
      <c r="AC1073" s="119" t="s">
        <v>299</v>
      </c>
      <c r="AD1073" s="119" t="s">
        <v>306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0</v>
      </c>
      <c r="AP1073" s="119">
        <v>6</v>
      </c>
      <c r="AQ1073" s="119">
        <v>3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18.600000000000001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591</v>
      </c>
    </row>
    <row r="1074" spans="1:65" s="119" customFormat="1" ht="11.4" x14ac:dyDescent="0.2">
      <c r="A1074" s="119" t="s">
        <v>182</v>
      </c>
      <c r="B1074" s="119">
        <v>39</v>
      </c>
      <c r="C1074" s="119">
        <v>5</v>
      </c>
      <c r="D1074" s="119">
        <v>30</v>
      </c>
      <c r="E1074" s="119">
        <v>0</v>
      </c>
      <c r="F1074" s="119">
        <v>3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12.82</v>
      </c>
      <c r="P1074" s="119">
        <v>76.92</v>
      </c>
      <c r="Q1074" s="119">
        <v>0</v>
      </c>
      <c r="R1074" s="119">
        <v>7.6920000000000002</v>
      </c>
      <c r="S1074" s="119">
        <v>0</v>
      </c>
      <c r="T1074" s="119">
        <v>2.5640000000000001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111</v>
      </c>
      <c r="AB1074" s="119" t="s">
        <v>118</v>
      </c>
      <c r="AC1074" s="119" t="s">
        <v>56</v>
      </c>
      <c r="AD1074" s="119" t="s">
        <v>69</v>
      </c>
      <c r="AE1074" s="119" t="s">
        <v>56</v>
      </c>
      <c r="AF1074" s="119" t="s">
        <v>106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4</v>
      </c>
      <c r="AQ1074" s="119">
        <v>16</v>
      </c>
      <c r="AR1074" s="119">
        <v>18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24.1</v>
      </c>
      <c r="BI1074" s="119">
        <v>24.7</v>
      </c>
      <c r="BJ1074" s="119">
        <v>26.7</v>
      </c>
      <c r="BK1074" s="119">
        <v>28.5</v>
      </c>
      <c r="BL1074" s="119">
        <v>0</v>
      </c>
      <c r="BM1074" s="119" t="s">
        <v>592</v>
      </c>
    </row>
    <row r="1075" spans="1:65" s="119" customFormat="1" ht="11.4" x14ac:dyDescent="0.2">
      <c r="A1075" s="119" t="s">
        <v>184</v>
      </c>
      <c r="B1075" s="119">
        <v>28</v>
      </c>
      <c r="C1075" s="119">
        <v>1</v>
      </c>
      <c r="D1075" s="119">
        <v>27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3.5710000000000002</v>
      </c>
      <c r="P1075" s="119">
        <v>96.43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81</v>
      </c>
      <c r="AB1075" s="119" t="s">
        <v>295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17</v>
      </c>
      <c r="AQ1075" s="119">
        <v>10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19.8</v>
      </c>
      <c r="BI1075" s="119">
        <v>19.3</v>
      </c>
      <c r="BJ1075" s="119">
        <v>23.2</v>
      </c>
      <c r="BK1075" s="119">
        <v>25.1</v>
      </c>
      <c r="BL1075" s="119">
        <v>0</v>
      </c>
      <c r="BM1075" s="119" t="s">
        <v>591</v>
      </c>
    </row>
    <row r="1076" spans="1:65" s="119" customFormat="1" ht="11.4" x14ac:dyDescent="0.2">
      <c r="A1076" s="119" t="s">
        <v>184</v>
      </c>
      <c r="B1076" s="119">
        <v>35</v>
      </c>
      <c r="C1076" s="119">
        <v>3</v>
      </c>
      <c r="D1076" s="119">
        <v>31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8.5709999999999997</v>
      </c>
      <c r="P1076" s="119">
        <v>88.57</v>
      </c>
      <c r="Q1076" s="119">
        <v>0</v>
      </c>
      <c r="R1076" s="119">
        <v>2.8570000000000002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166</v>
      </c>
      <c r="AB1076" s="119" t="s">
        <v>259</v>
      </c>
      <c r="AC1076" s="119" t="s">
        <v>56</v>
      </c>
      <c r="AD1076" s="119" t="s">
        <v>188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5</v>
      </c>
      <c r="AQ1076" s="119">
        <v>21</v>
      </c>
      <c r="AR1076" s="119">
        <v>8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23.6</v>
      </c>
      <c r="BI1076" s="119">
        <v>22.5</v>
      </c>
      <c r="BJ1076" s="119">
        <v>27.3</v>
      </c>
      <c r="BK1076" s="119">
        <v>30.6</v>
      </c>
      <c r="BL1076" s="119">
        <v>0</v>
      </c>
      <c r="BM1076" s="119" t="s">
        <v>592</v>
      </c>
    </row>
    <row r="1077" spans="1:65" s="119" customFormat="1" ht="11.4" x14ac:dyDescent="0.2">
      <c r="A1077" s="119" t="s">
        <v>186</v>
      </c>
      <c r="B1077" s="119">
        <v>44</v>
      </c>
      <c r="C1077" s="119">
        <v>2</v>
      </c>
      <c r="D1077" s="119">
        <v>40</v>
      </c>
      <c r="E1077" s="119">
        <v>1</v>
      </c>
      <c r="F1077" s="119">
        <v>0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4.5449999999999999</v>
      </c>
      <c r="P1077" s="119">
        <v>90.91</v>
      </c>
      <c r="Q1077" s="119">
        <v>2.2730000000000001</v>
      </c>
      <c r="R1077" s="119">
        <v>0</v>
      </c>
      <c r="S1077" s="119">
        <v>2.2730000000000001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614</v>
      </c>
      <c r="AB1077" s="119" t="s">
        <v>319</v>
      </c>
      <c r="AC1077" s="119" t="s">
        <v>582</v>
      </c>
      <c r="AD1077" s="119" t="s">
        <v>56</v>
      </c>
      <c r="AE1077" s="119" t="s">
        <v>399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2</v>
      </c>
      <c r="AO1077" s="119">
        <v>16</v>
      </c>
      <c r="AP1077" s="119">
        <v>21</v>
      </c>
      <c r="AQ1077" s="119">
        <v>5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15.2</v>
      </c>
      <c r="BI1077" s="119">
        <v>15.5</v>
      </c>
      <c r="BJ1077" s="119">
        <v>18.399999999999999</v>
      </c>
      <c r="BK1077" s="119">
        <v>20.3</v>
      </c>
      <c r="BL1077" s="119">
        <v>0</v>
      </c>
      <c r="BM1077" s="119" t="s">
        <v>591</v>
      </c>
    </row>
    <row r="1078" spans="1:65" s="119" customFormat="1" ht="11.4" x14ac:dyDescent="0.2">
      <c r="A1078" s="119" t="s">
        <v>186</v>
      </c>
      <c r="B1078" s="119">
        <v>45</v>
      </c>
      <c r="C1078" s="119">
        <v>3</v>
      </c>
      <c r="D1078" s="119">
        <v>38</v>
      </c>
      <c r="E1078" s="119">
        <v>1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6.6669999999999998</v>
      </c>
      <c r="P1078" s="119">
        <v>84.44</v>
      </c>
      <c r="Q1078" s="119">
        <v>2.222</v>
      </c>
      <c r="R1078" s="119">
        <v>6.6669999999999998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283</v>
      </c>
      <c r="AB1078" s="119" t="s">
        <v>282</v>
      </c>
      <c r="AC1078" s="119" t="s">
        <v>307</v>
      </c>
      <c r="AD1078" s="119" t="s">
        <v>304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3</v>
      </c>
      <c r="AP1078" s="119">
        <v>16</v>
      </c>
      <c r="AQ1078" s="119">
        <v>21</v>
      </c>
      <c r="AR1078" s="119">
        <v>4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20.5</v>
      </c>
      <c r="BI1078" s="119">
        <v>20.8</v>
      </c>
      <c r="BJ1078" s="119">
        <v>23.8</v>
      </c>
      <c r="BK1078" s="119">
        <v>26.6</v>
      </c>
      <c r="BL1078" s="119">
        <v>0</v>
      </c>
      <c r="BM1078" s="119" t="s">
        <v>592</v>
      </c>
    </row>
    <row r="1079" spans="1:65" s="119" customFormat="1" ht="11.4" x14ac:dyDescent="0.2">
      <c r="A1079" s="119" t="s">
        <v>187</v>
      </c>
      <c r="B1079" s="119">
        <v>44</v>
      </c>
      <c r="C1079" s="119">
        <v>2</v>
      </c>
      <c r="D1079" s="119">
        <v>39</v>
      </c>
      <c r="E1079" s="119">
        <v>2</v>
      </c>
      <c r="F1079" s="119">
        <v>0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4.5449999999999999</v>
      </c>
      <c r="P1079" s="119">
        <v>88.64</v>
      </c>
      <c r="Q1079" s="119">
        <v>4.5449999999999999</v>
      </c>
      <c r="R1079" s="119">
        <v>0</v>
      </c>
      <c r="S1079" s="119">
        <v>2.2730000000000001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287</v>
      </c>
      <c r="AB1079" s="119" t="s">
        <v>602</v>
      </c>
      <c r="AC1079" s="119" t="s">
        <v>620</v>
      </c>
      <c r="AD1079" s="119" t="s">
        <v>56</v>
      </c>
      <c r="AE1079" s="119" t="s">
        <v>287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9</v>
      </c>
      <c r="AO1079" s="119">
        <v>20</v>
      </c>
      <c r="AP1079" s="119">
        <v>10</v>
      </c>
      <c r="AQ1079" s="119">
        <v>5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13.7</v>
      </c>
      <c r="BI1079" s="119">
        <v>12.9</v>
      </c>
      <c r="BJ1079" s="119">
        <v>19.600000000000001</v>
      </c>
      <c r="BK1079" s="119">
        <v>23.4</v>
      </c>
      <c r="BL1079" s="119">
        <v>0</v>
      </c>
      <c r="BM1079" s="119" t="s">
        <v>591</v>
      </c>
    </row>
    <row r="1080" spans="1:65" s="119" customFormat="1" ht="11.4" x14ac:dyDescent="0.2">
      <c r="A1080" s="119" t="s">
        <v>187</v>
      </c>
      <c r="B1080" s="119">
        <v>95</v>
      </c>
      <c r="C1080" s="119">
        <v>3</v>
      </c>
      <c r="D1080" s="119">
        <v>86</v>
      </c>
      <c r="E1080" s="119">
        <v>0</v>
      </c>
      <c r="F1080" s="119">
        <v>3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2</v>
      </c>
      <c r="M1080" s="119">
        <v>0</v>
      </c>
      <c r="N1080" s="119">
        <v>0</v>
      </c>
      <c r="O1080" s="119">
        <v>3.1579999999999999</v>
      </c>
      <c r="P1080" s="119">
        <v>90.53</v>
      </c>
      <c r="Q1080" s="119">
        <v>0</v>
      </c>
      <c r="R1080" s="119">
        <v>3.1579999999999999</v>
      </c>
      <c r="S1080" s="119">
        <v>1.0529999999999999</v>
      </c>
      <c r="T1080" s="119">
        <v>0</v>
      </c>
      <c r="U1080" s="119">
        <v>0</v>
      </c>
      <c r="V1080" s="119">
        <v>0</v>
      </c>
      <c r="W1080" s="119">
        <v>0</v>
      </c>
      <c r="X1080" s="119">
        <v>2.105</v>
      </c>
      <c r="Y1080" s="119">
        <v>0</v>
      </c>
      <c r="Z1080" s="119">
        <v>0</v>
      </c>
      <c r="AA1080" s="119" t="s">
        <v>305</v>
      </c>
      <c r="AB1080" s="119" t="s">
        <v>306</v>
      </c>
      <c r="AC1080" s="119" t="s">
        <v>56</v>
      </c>
      <c r="AD1080" s="119" t="s">
        <v>63</v>
      </c>
      <c r="AE1080" s="119" t="s">
        <v>610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103</v>
      </c>
      <c r="AK1080" s="119" t="s">
        <v>56</v>
      </c>
      <c r="AL1080" s="119" t="s">
        <v>56</v>
      </c>
      <c r="AM1080" s="119">
        <v>2</v>
      </c>
      <c r="AN1080" s="119">
        <v>19</v>
      </c>
      <c r="AO1080" s="119">
        <v>23</v>
      </c>
      <c r="AP1080" s="119">
        <v>31</v>
      </c>
      <c r="AQ1080" s="119">
        <v>19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14.9</v>
      </c>
      <c r="BI1080" s="119">
        <v>15.8</v>
      </c>
      <c r="BJ1080" s="119">
        <v>20.9</v>
      </c>
      <c r="BK1080" s="119">
        <v>23.9</v>
      </c>
      <c r="BL1080" s="119">
        <v>0</v>
      </c>
      <c r="BM1080" s="119" t="s">
        <v>592</v>
      </c>
    </row>
    <row r="1081" spans="1:65" s="119" customFormat="1" ht="11.4" x14ac:dyDescent="0.2">
      <c r="A1081" s="119" t="s">
        <v>189</v>
      </c>
      <c r="B1081" s="119">
        <v>29</v>
      </c>
      <c r="C1081" s="119">
        <v>1</v>
      </c>
      <c r="D1081" s="119">
        <v>25</v>
      </c>
      <c r="E1081" s="119">
        <v>0</v>
      </c>
      <c r="F1081" s="119">
        <v>2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3.448</v>
      </c>
      <c r="P1081" s="119">
        <v>86.21</v>
      </c>
      <c r="Q1081" s="119">
        <v>0</v>
      </c>
      <c r="R1081" s="119">
        <v>6.8970000000000002</v>
      </c>
      <c r="S1081" s="119">
        <v>3.448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317</v>
      </c>
      <c r="AB1081" s="119" t="s">
        <v>317</v>
      </c>
      <c r="AC1081" s="119" t="s">
        <v>56</v>
      </c>
      <c r="AD1081" s="119" t="s">
        <v>267</v>
      </c>
      <c r="AE1081" s="119" t="s">
        <v>397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8</v>
      </c>
      <c r="AP1081" s="119">
        <v>13</v>
      </c>
      <c r="AQ1081" s="119">
        <v>8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17.7</v>
      </c>
      <c r="BI1081" s="119">
        <v>18.2</v>
      </c>
      <c r="BJ1081" s="119">
        <v>21.2</v>
      </c>
      <c r="BK1081" s="119">
        <v>22.9</v>
      </c>
      <c r="BL1081" s="119">
        <v>0</v>
      </c>
      <c r="BM1081" s="119" t="s">
        <v>591</v>
      </c>
    </row>
    <row r="1082" spans="1:65" s="119" customFormat="1" ht="11.4" x14ac:dyDescent="0.2">
      <c r="A1082" s="119" t="s">
        <v>189</v>
      </c>
      <c r="B1082" s="119">
        <v>91</v>
      </c>
      <c r="C1082" s="119">
        <v>6</v>
      </c>
      <c r="D1082" s="119">
        <v>79</v>
      </c>
      <c r="E1082" s="119">
        <v>2</v>
      </c>
      <c r="F1082" s="119">
        <v>3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6.593</v>
      </c>
      <c r="P1082" s="119">
        <v>86.81</v>
      </c>
      <c r="Q1082" s="119">
        <v>2.198</v>
      </c>
      <c r="R1082" s="119">
        <v>3.2970000000000002</v>
      </c>
      <c r="S1082" s="119">
        <v>1.099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197</v>
      </c>
      <c r="AB1082" s="119" t="s">
        <v>122</v>
      </c>
      <c r="AC1082" s="119" t="s">
        <v>270</v>
      </c>
      <c r="AD1082" s="119" t="s">
        <v>235</v>
      </c>
      <c r="AE1082" s="119" t="s">
        <v>159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40</v>
      </c>
      <c r="AQ1082" s="119">
        <v>40</v>
      </c>
      <c r="AR1082" s="119">
        <v>10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20.7</v>
      </c>
      <c r="BI1082" s="119">
        <v>20.7</v>
      </c>
      <c r="BJ1082" s="119">
        <v>23.8</v>
      </c>
      <c r="BK1082" s="119">
        <v>27</v>
      </c>
      <c r="BL1082" s="119">
        <v>0</v>
      </c>
      <c r="BM1082" s="119" t="s">
        <v>592</v>
      </c>
    </row>
    <row r="1083" spans="1:65" s="119" customFormat="1" ht="11.4" x14ac:dyDescent="0.2">
      <c r="A1083" s="119" t="s">
        <v>190</v>
      </c>
      <c r="B1083" s="119">
        <v>21</v>
      </c>
      <c r="C1083" s="119">
        <v>2</v>
      </c>
      <c r="D1083" s="119">
        <v>17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9.5239999999999991</v>
      </c>
      <c r="P1083" s="119">
        <v>80.95</v>
      </c>
      <c r="Q1083" s="119">
        <v>0</v>
      </c>
      <c r="R1083" s="119">
        <v>9.5239999999999991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628</v>
      </c>
      <c r="AB1083" s="119" t="s">
        <v>108</v>
      </c>
      <c r="AC1083" s="119" t="s">
        <v>56</v>
      </c>
      <c r="AD1083" s="119" t="s">
        <v>289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2</v>
      </c>
      <c r="AO1083" s="119">
        <v>0</v>
      </c>
      <c r="AP1083" s="119">
        <v>9</v>
      </c>
      <c r="AQ1083" s="119">
        <v>7</v>
      </c>
      <c r="AR1083" s="119">
        <v>3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19.2</v>
      </c>
      <c r="BI1083" s="119">
        <v>19.7</v>
      </c>
      <c r="BJ1083" s="119">
        <v>25.1</v>
      </c>
      <c r="BK1083" s="119">
        <v>26.8</v>
      </c>
      <c r="BL1083" s="119">
        <v>0</v>
      </c>
      <c r="BM1083" s="119" t="s">
        <v>591</v>
      </c>
    </row>
    <row r="1084" spans="1:65" s="119" customFormat="1" ht="11.4" x14ac:dyDescent="0.2">
      <c r="A1084" s="119" t="s">
        <v>190</v>
      </c>
      <c r="B1084" s="119">
        <v>67</v>
      </c>
      <c r="C1084" s="119">
        <v>8</v>
      </c>
      <c r="D1084" s="119">
        <v>56</v>
      </c>
      <c r="E1084" s="119">
        <v>0</v>
      </c>
      <c r="F1084" s="119">
        <v>2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11.94</v>
      </c>
      <c r="P1084" s="119">
        <v>83.58</v>
      </c>
      <c r="Q1084" s="119">
        <v>0</v>
      </c>
      <c r="R1084" s="119">
        <v>2.9849999999999999</v>
      </c>
      <c r="S1084" s="119">
        <v>1.4930000000000001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292</v>
      </c>
      <c r="AB1084" s="119" t="s">
        <v>256</v>
      </c>
      <c r="AC1084" s="119" t="s">
        <v>56</v>
      </c>
      <c r="AD1084" s="119" t="s">
        <v>282</v>
      </c>
      <c r="AE1084" s="119" t="s">
        <v>176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18</v>
      </c>
      <c r="AQ1084" s="119">
        <v>39</v>
      </c>
      <c r="AR1084" s="119">
        <v>9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21.9</v>
      </c>
      <c r="BI1084" s="119">
        <v>22</v>
      </c>
      <c r="BJ1084" s="119">
        <v>24.8</v>
      </c>
      <c r="BK1084" s="119">
        <v>26.9</v>
      </c>
      <c r="BL1084" s="119">
        <v>0</v>
      </c>
      <c r="BM1084" s="119" t="s">
        <v>592</v>
      </c>
    </row>
    <row r="1085" spans="1:65" s="119" customFormat="1" ht="11.4" x14ac:dyDescent="0.2">
      <c r="A1085" s="119" t="s">
        <v>193</v>
      </c>
      <c r="B1085" s="119">
        <v>26</v>
      </c>
      <c r="C1085" s="119">
        <v>4</v>
      </c>
      <c r="D1085" s="119">
        <v>21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15.38</v>
      </c>
      <c r="P1085" s="119">
        <v>80.77</v>
      </c>
      <c r="Q1085" s="119">
        <v>0</v>
      </c>
      <c r="R1085" s="119">
        <v>3.8460000000000001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629</v>
      </c>
      <c r="AB1085" s="119" t="s">
        <v>245</v>
      </c>
      <c r="AC1085" s="119" t="s">
        <v>56</v>
      </c>
      <c r="AD1085" s="119" t="s">
        <v>98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2</v>
      </c>
      <c r="AO1085" s="119">
        <v>3</v>
      </c>
      <c r="AP1085" s="119">
        <v>7</v>
      </c>
      <c r="AQ1085" s="119">
        <v>11</v>
      </c>
      <c r="AR1085" s="119">
        <v>3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19.3</v>
      </c>
      <c r="BI1085" s="119">
        <v>20.3</v>
      </c>
      <c r="BJ1085" s="119">
        <v>24.8</v>
      </c>
      <c r="BK1085" s="119">
        <v>27.3</v>
      </c>
      <c r="BL1085" s="119">
        <v>0</v>
      </c>
      <c r="BM1085" s="119" t="s">
        <v>591</v>
      </c>
    </row>
    <row r="1086" spans="1:65" s="119" customFormat="1" ht="11.4" x14ac:dyDescent="0.2">
      <c r="A1086" s="119" t="s">
        <v>193</v>
      </c>
      <c r="B1086" s="119">
        <v>61</v>
      </c>
      <c r="C1086" s="119">
        <v>6</v>
      </c>
      <c r="D1086" s="119">
        <v>52</v>
      </c>
      <c r="E1086" s="119">
        <v>0</v>
      </c>
      <c r="F1086" s="119">
        <v>2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9.8360000000000003</v>
      </c>
      <c r="P1086" s="119">
        <v>85.25</v>
      </c>
      <c r="Q1086" s="119">
        <v>0</v>
      </c>
      <c r="R1086" s="119">
        <v>3.2789999999999999</v>
      </c>
      <c r="S1086" s="119">
        <v>0</v>
      </c>
      <c r="T1086" s="119">
        <v>1.639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253</v>
      </c>
      <c r="AB1086" s="119" t="s">
        <v>130</v>
      </c>
      <c r="AC1086" s="119" t="s">
        <v>56</v>
      </c>
      <c r="AD1086" s="119" t="s">
        <v>68</v>
      </c>
      <c r="AE1086" s="119" t="s">
        <v>56</v>
      </c>
      <c r="AF1086" s="119" t="s">
        <v>317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17</v>
      </c>
      <c r="AQ1086" s="119">
        <v>31</v>
      </c>
      <c r="AR1086" s="119">
        <v>12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22.4</v>
      </c>
      <c r="BI1086" s="119">
        <v>22.5</v>
      </c>
      <c r="BJ1086" s="119">
        <v>25.8</v>
      </c>
      <c r="BK1086" s="119">
        <v>28.6</v>
      </c>
      <c r="BL1086" s="119">
        <v>0</v>
      </c>
      <c r="BM1086" s="119" t="s">
        <v>592</v>
      </c>
    </row>
    <row r="1087" spans="1:65" s="119" customFormat="1" ht="11.4" x14ac:dyDescent="0.2">
      <c r="A1087" s="119" t="s">
        <v>194</v>
      </c>
      <c r="B1087" s="119">
        <v>24</v>
      </c>
      <c r="C1087" s="119">
        <v>2</v>
      </c>
      <c r="D1087" s="119">
        <v>21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8.3330000000000002</v>
      </c>
      <c r="P1087" s="119">
        <v>87.5</v>
      </c>
      <c r="Q1087" s="119">
        <v>0</v>
      </c>
      <c r="R1087" s="119">
        <v>4.1669999999999998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620</v>
      </c>
      <c r="AB1087" s="119" t="s">
        <v>235</v>
      </c>
      <c r="AC1087" s="119" t="s">
        <v>56</v>
      </c>
      <c r="AD1087" s="119" t="s">
        <v>242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2</v>
      </c>
      <c r="AP1087" s="119">
        <v>4</v>
      </c>
      <c r="AQ1087" s="119">
        <v>16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20.2</v>
      </c>
      <c r="BI1087" s="119">
        <v>20.9</v>
      </c>
      <c r="BJ1087" s="119">
        <v>24.3</v>
      </c>
      <c r="BK1087" s="119">
        <v>25.4</v>
      </c>
      <c r="BL1087" s="119">
        <v>0</v>
      </c>
      <c r="BM1087" s="119" t="s">
        <v>591</v>
      </c>
    </row>
    <row r="1088" spans="1:65" s="119" customFormat="1" ht="11.4" x14ac:dyDescent="0.2">
      <c r="A1088" s="119" t="s">
        <v>194</v>
      </c>
      <c r="B1088" s="119">
        <v>87</v>
      </c>
      <c r="C1088" s="119">
        <v>5</v>
      </c>
      <c r="D1088" s="119">
        <v>79</v>
      </c>
      <c r="E1088" s="119">
        <v>0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5.7469999999999999</v>
      </c>
      <c r="P1088" s="119">
        <v>90.8</v>
      </c>
      <c r="Q1088" s="119">
        <v>0</v>
      </c>
      <c r="R1088" s="119">
        <v>3.448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247</v>
      </c>
      <c r="AB1088" s="119" t="s">
        <v>253</v>
      </c>
      <c r="AC1088" s="119" t="s">
        <v>56</v>
      </c>
      <c r="AD1088" s="119" t="s">
        <v>248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24</v>
      </c>
      <c r="AQ1088" s="119">
        <v>43</v>
      </c>
      <c r="AR1088" s="119">
        <v>18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22.6</v>
      </c>
      <c r="BI1088" s="119">
        <v>22.3</v>
      </c>
      <c r="BJ1088" s="119">
        <v>26.1</v>
      </c>
      <c r="BK1088" s="119">
        <v>28.9</v>
      </c>
      <c r="BL1088" s="119">
        <v>0</v>
      </c>
      <c r="BM1088" s="119" t="s">
        <v>592</v>
      </c>
    </row>
    <row r="1089" spans="1:65" s="119" customFormat="1" ht="11.4" x14ac:dyDescent="0.2">
      <c r="A1089" s="119" t="s">
        <v>198</v>
      </c>
      <c r="B1089" s="119">
        <v>23</v>
      </c>
      <c r="C1089" s="119">
        <v>1</v>
      </c>
      <c r="D1089" s="119">
        <v>19</v>
      </c>
      <c r="E1089" s="119">
        <v>1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4.3479999999999999</v>
      </c>
      <c r="P1089" s="119">
        <v>82.61</v>
      </c>
      <c r="Q1089" s="119">
        <v>4.3479999999999999</v>
      </c>
      <c r="R1089" s="119">
        <v>8.6959999999999997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291</v>
      </c>
      <c r="AB1089" s="119" t="s">
        <v>192</v>
      </c>
      <c r="AC1089" s="119" t="s">
        <v>158</v>
      </c>
      <c r="AD1089" s="119" t="s">
        <v>265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14</v>
      </c>
      <c r="AQ1089" s="119">
        <v>5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18.7</v>
      </c>
      <c r="BI1089" s="119">
        <v>18.899999999999999</v>
      </c>
      <c r="BJ1089" s="119">
        <v>22.5</v>
      </c>
      <c r="BK1089" s="119">
        <v>25.9</v>
      </c>
      <c r="BL1089" s="119">
        <v>0</v>
      </c>
      <c r="BM1089" s="119" t="s">
        <v>591</v>
      </c>
    </row>
    <row r="1090" spans="1:65" s="119" customFormat="1" ht="11.4" x14ac:dyDescent="0.2">
      <c r="A1090" s="119" t="s">
        <v>198</v>
      </c>
      <c r="B1090" s="119">
        <v>57</v>
      </c>
      <c r="C1090" s="119">
        <v>3</v>
      </c>
      <c r="D1090" s="119">
        <v>54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5.2629999999999999</v>
      </c>
      <c r="P1090" s="119">
        <v>94.74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273</v>
      </c>
      <c r="AB1090" s="119" t="s">
        <v>235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5</v>
      </c>
      <c r="AP1090" s="119">
        <v>19</v>
      </c>
      <c r="AQ1090" s="119">
        <v>27</v>
      </c>
      <c r="AR1090" s="119">
        <v>6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20.9</v>
      </c>
      <c r="BI1090" s="119">
        <v>21.2</v>
      </c>
      <c r="BJ1090" s="119">
        <v>24.1</v>
      </c>
      <c r="BK1090" s="119">
        <v>26.7</v>
      </c>
      <c r="BL1090" s="119">
        <v>0</v>
      </c>
      <c r="BM1090" s="119" t="s">
        <v>592</v>
      </c>
    </row>
    <row r="1091" spans="1:65" s="119" customFormat="1" ht="11.4" x14ac:dyDescent="0.2">
      <c r="A1091" s="119" t="s">
        <v>199</v>
      </c>
      <c r="B1091" s="119">
        <v>31</v>
      </c>
      <c r="C1091" s="119">
        <v>0</v>
      </c>
      <c r="D1091" s="119">
        <v>31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69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7</v>
      </c>
      <c r="AQ1091" s="119">
        <v>15</v>
      </c>
      <c r="AR1091" s="119">
        <v>7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22.3</v>
      </c>
      <c r="BI1091" s="119">
        <v>21.9</v>
      </c>
      <c r="BJ1091" s="119">
        <v>26.6</v>
      </c>
      <c r="BK1091" s="119">
        <v>30.3</v>
      </c>
      <c r="BL1091" s="119">
        <v>0</v>
      </c>
      <c r="BM1091" s="119" t="s">
        <v>591</v>
      </c>
    </row>
    <row r="1092" spans="1:65" s="119" customFormat="1" ht="11.4" x14ac:dyDescent="0.2">
      <c r="A1092" s="119" t="s">
        <v>199</v>
      </c>
      <c r="B1092" s="119">
        <v>52</v>
      </c>
      <c r="C1092" s="119">
        <v>7</v>
      </c>
      <c r="D1092" s="119">
        <v>45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13.46</v>
      </c>
      <c r="P1092" s="119">
        <v>86.54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108</v>
      </c>
      <c r="AB1092" s="119" t="s">
        <v>237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13</v>
      </c>
      <c r="AQ1092" s="119">
        <v>28</v>
      </c>
      <c r="AR1092" s="119">
        <v>9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21.8</v>
      </c>
      <c r="BI1092" s="119">
        <v>21.6</v>
      </c>
      <c r="BJ1092" s="119">
        <v>25.6</v>
      </c>
      <c r="BK1092" s="119">
        <v>28.5</v>
      </c>
      <c r="BL1092" s="119">
        <v>0</v>
      </c>
      <c r="BM1092" s="119" t="s">
        <v>592</v>
      </c>
    </row>
    <row r="1093" spans="1:65" s="119" customFormat="1" ht="11.4" x14ac:dyDescent="0.2">
      <c r="A1093" s="119" t="s">
        <v>201</v>
      </c>
      <c r="B1093" s="119">
        <v>24</v>
      </c>
      <c r="C1093" s="119">
        <v>1</v>
      </c>
      <c r="D1093" s="119">
        <v>23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4.1669999999999998</v>
      </c>
      <c r="P1093" s="119">
        <v>95.83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628</v>
      </c>
      <c r="AB1093" s="119" t="s">
        <v>282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0</v>
      </c>
      <c r="AP1093" s="119">
        <v>9</v>
      </c>
      <c r="AQ1093" s="119">
        <v>11</v>
      </c>
      <c r="AR1093" s="119">
        <v>3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20.3</v>
      </c>
      <c r="BI1093" s="119">
        <v>20.5</v>
      </c>
      <c r="BJ1093" s="119">
        <v>24.9</v>
      </c>
      <c r="BK1093" s="119">
        <v>28.6</v>
      </c>
      <c r="BL1093" s="119">
        <v>0</v>
      </c>
      <c r="BM1093" s="119" t="s">
        <v>591</v>
      </c>
    </row>
    <row r="1094" spans="1:65" s="119" customFormat="1" ht="11.4" x14ac:dyDescent="0.2">
      <c r="A1094" s="119" t="s">
        <v>201</v>
      </c>
      <c r="B1094" s="119">
        <v>42</v>
      </c>
      <c r="C1094" s="119">
        <v>4</v>
      </c>
      <c r="D1094" s="119">
        <v>38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9.5239999999999991</v>
      </c>
      <c r="P1094" s="119">
        <v>90.48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111</v>
      </c>
      <c r="AB1094" s="119" t="s">
        <v>132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4</v>
      </c>
      <c r="AQ1094" s="119">
        <v>28</v>
      </c>
      <c r="AR1094" s="119">
        <v>9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23.4</v>
      </c>
      <c r="BI1094" s="119">
        <v>23.9</v>
      </c>
      <c r="BJ1094" s="119">
        <v>26.1</v>
      </c>
      <c r="BK1094" s="119">
        <v>27.7</v>
      </c>
      <c r="BL1094" s="119">
        <v>0</v>
      </c>
      <c r="BM1094" s="119" t="s">
        <v>592</v>
      </c>
    </row>
    <row r="1095" spans="1:65" s="119" customFormat="1" ht="11.4" x14ac:dyDescent="0.2">
      <c r="A1095" s="119" t="s">
        <v>202</v>
      </c>
      <c r="B1095" s="119">
        <v>40</v>
      </c>
      <c r="C1095" s="119">
        <v>0</v>
      </c>
      <c r="D1095" s="119">
        <v>40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235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14</v>
      </c>
      <c r="AQ1095" s="119">
        <v>23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21.1</v>
      </c>
      <c r="BI1095" s="119">
        <v>20.9</v>
      </c>
      <c r="BJ1095" s="119">
        <v>23.8</v>
      </c>
      <c r="BK1095" s="119">
        <v>26.3</v>
      </c>
      <c r="BL1095" s="119">
        <v>0</v>
      </c>
      <c r="BM1095" s="119" t="s">
        <v>591</v>
      </c>
    </row>
    <row r="1096" spans="1:65" s="119" customFormat="1" ht="11.4" x14ac:dyDescent="0.2">
      <c r="A1096" s="119" t="s">
        <v>202</v>
      </c>
      <c r="B1096" s="119">
        <v>73</v>
      </c>
      <c r="C1096" s="119">
        <v>3</v>
      </c>
      <c r="D1096" s="119">
        <v>68</v>
      </c>
      <c r="E1096" s="119">
        <v>0</v>
      </c>
      <c r="F1096" s="119">
        <v>1</v>
      </c>
      <c r="G1096" s="119">
        <v>0</v>
      </c>
      <c r="H1096" s="119">
        <v>1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4.1100000000000003</v>
      </c>
      <c r="P1096" s="119">
        <v>93.15</v>
      </c>
      <c r="Q1096" s="119">
        <v>0</v>
      </c>
      <c r="R1096" s="119">
        <v>1.37</v>
      </c>
      <c r="S1096" s="119">
        <v>0</v>
      </c>
      <c r="T1096" s="119">
        <v>1.37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243</v>
      </c>
      <c r="AB1096" s="119" t="s">
        <v>279</v>
      </c>
      <c r="AC1096" s="119" t="s">
        <v>56</v>
      </c>
      <c r="AD1096" s="119" t="s">
        <v>208</v>
      </c>
      <c r="AE1096" s="119" t="s">
        <v>56</v>
      </c>
      <c r="AF1096" s="119" t="s">
        <v>136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22</v>
      </c>
      <c r="AQ1096" s="119">
        <v>41</v>
      </c>
      <c r="AR1096" s="119">
        <v>10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22.1</v>
      </c>
      <c r="BI1096" s="119">
        <v>22.1</v>
      </c>
      <c r="BJ1096" s="119">
        <v>24.9</v>
      </c>
      <c r="BK1096" s="119">
        <v>26.9</v>
      </c>
      <c r="BL1096" s="119">
        <v>0</v>
      </c>
      <c r="BM1096" s="119" t="s">
        <v>592</v>
      </c>
    </row>
    <row r="1097" spans="1:65" s="119" customFormat="1" ht="11.4" x14ac:dyDescent="0.2">
      <c r="A1097" s="119" t="s">
        <v>204</v>
      </c>
      <c r="B1097" s="119">
        <v>22</v>
      </c>
      <c r="C1097" s="119">
        <v>0</v>
      </c>
      <c r="D1097" s="119">
        <v>22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292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8</v>
      </c>
      <c r="AQ1097" s="119">
        <v>11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19.899999999999999</v>
      </c>
      <c r="BI1097" s="119">
        <v>20.7</v>
      </c>
      <c r="BJ1097" s="119">
        <v>23.7</v>
      </c>
      <c r="BK1097" s="119">
        <v>25.9</v>
      </c>
      <c r="BL1097" s="119">
        <v>0</v>
      </c>
      <c r="BM1097" s="119" t="s">
        <v>591</v>
      </c>
    </row>
    <row r="1098" spans="1:65" s="119" customFormat="1" ht="11.4" x14ac:dyDescent="0.2">
      <c r="A1098" s="119" t="s">
        <v>204</v>
      </c>
      <c r="B1098" s="119">
        <v>47</v>
      </c>
      <c r="C1098" s="119">
        <v>4</v>
      </c>
      <c r="D1098" s="119">
        <v>43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8.5109999999999992</v>
      </c>
      <c r="P1098" s="119">
        <v>91.49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71</v>
      </c>
      <c r="AB1098" s="119" t="s">
        <v>253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11</v>
      </c>
      <c r="AQ1098" s="119">
        <v>25</v>
      </c>
      <c r="AR1098" s="119">
        <v>8</v>
      </c>
      <c r="AS1098" s="119">
        <v>1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22.5</v>
      </c>
      <c r="BI1098" s="119">
        <v>22.6</v>
      </c>
      <c r="BJ1098" s="119">
        <v>25.3</v>
      </c>
      <c r="BK1098" s="119">
        <v>29.4</v>
      </c>
      <c r="BL1098" s="119">
        <v>0</v>
      </c>
      <c r="BM1098" s="119" t="s">
        <v>592</v>
      </c>
    </row>
    <row r="1099" spans="1:65" s="119" customFormat="1" ht="11.4" x14ac:dyDescent="0.2">
      <c r="A1099" s="119" t="s">
        <v>205</v>
      </c>
      <c r="B1099" s="119">
        <v>15</v>
      </c>
      <c r="C1099" s="119">
        <v>0</v>
      </c>
      <c r="D1099" s="119">
        <v>15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235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4</v>
      </c>
      <c r="AQ1099" s="119">
        <v>11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21.1</v>
      </c>
      <c r="BI1099" s="119">
        <v>21</v>
      </c>
      <c r="BJ1099" s="119">
        <v>24.1</v>
      </c>
      <c r="BK1099" s="119">
        <v>24.3</v>
      </c>
      <c r="BL1099" s="119">
        <v>0</v>
      </c>
      <c r="BM1099" s="119" t="s">
        <v>591</v>
      </c>
    </row>
    <row r="1100" spans="1:65" s="119" customFormat="1" ht="11.4" x14ac:dyDescent="0.2">
      <c r="A1100" s="119" t="s">
        <v>205</v>
      </c>
      <c r="B1100" s="119">
        <v>36</v>
      </c>
      <c r="C1100" s="119">
        <v>3</v>
      </c>
      <c r="D1100" s="119">
        <v>31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8.3330000000000002</v>
      </c>
      <c r="P1100" s="119">
        <v>86.11</v>
      </c>
      <c r="Q1100" s="119">
        <v>0</v>
      </c>
      <c r="R1100" s="119">
        <v>5.556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299</v>
      </c>
      <c r="AB1100" s="119" t="s">
        <v>68</v>
      </c>
      <c r="AC1100" s="119" t="s">
        <v>56</v>
      </c>
      <c r="AD1100" s="119" t="s">
        <v>114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2</v>
      </c>
      <c r="AP1100" s="119">
        <v>4</v>
      </c>
      <c r="AQ1100" s="119">
        <v>23</v>
      </c>
      <c r="AR1100" s="119">
        <v>6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22.5</v>
      </c>
      <c r="BI1100" s="119">
        <v>22.7</v>
      </c>
      <c r="BJ1100" s="119">
        <v>25.3</v>
      </c>
      <c r="BK1100" s="119">
        <v>29.5</v>
      </c>
      <c r="BL1100" s="119">
        <v>0</v>
      </c>
      <c r="BM1100" s="119" t="s">
        <v>592</v>
      </c>
    </row>
    <row r="1101" spans="1:65" s="119" customFormat="1" ht="11.4" x14ac:dyDescent="0.2">
      <c r="A1101" s="119" t="s">
        <v>206</v>
      </c>
      <c r="B1101" s="119">
        <v>15</v>
      </c>
      <c r="C1101" s="119">
        <v>0</v>
      </c>
      <c r="D1101" s="119">
        <v>15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100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4</v>
      </c>
      <c r="AQ1101" s="119">
        <v>8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21.9</v>
      </c>
      <c r="BI1101" s="119">
        <v>21.8</v>
      </c>
      <c r="BJ1101" s="119">
        <v>26.2</v>
      </c>
      <c r="BK1101" s="119">
        <v>29.5</v>
      </c>
      <c r="BL1101" s="119">
        <v>0</v>
      </c>
      <c r="BM1101" s="119" t="s">
        <v>591</v>
      </c>
    </row>
    <row r="1102" spans="1:65" s="119" customFormat="1" ht="11.4" x14ac:dyDescent="0.2">
      <c r="A1102" s="119" t="s">
        <v>206</v>
      </c>
      <c r="B1102" s="119">
        <v>14</v>
      </c>
      <c r="C1102" s="119">
        <v>1</v>
      </c>
      <c r="D1102" s="119">
        <v>13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7.1429999999999998</v>
      </c>
      <c r="P1102" s="119">
        <v>92.86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278</v>
      </c>
      <c r="AB1102" s="119" t="s">
        <v>132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4</v>
      </c>
      <c r="AQ1102" s="119">
        <v>7</v>
      </c>
      <c r="AR1102" s="119">
        <v>2</v>
      </c>
      <c r="AS1102" s="119">
        <v>0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22.9</v>
      </c>
      <c r="BI1102" s="119">
        <v>22.4</v>
      </c>
      <c r="BJ1102" s="119">
        <v>27.4</v>
      </c>
      <c r="BK1102" s="119">
        <v>35.1</v>
      </c>
      <c r="BL1102" s="119">
        <v>0</v>
      </c>
      <c r="BM1102" s="119" t="s">
        <v>592</v>
      </c>
    </row>
    <row r="1103" spans="1:65" s="119" customFormat="1" ht="11.4" x14ac:dyDescent="0.2">
      <c r="A1103" s="119" t="s">
        <v>209</v>
      </c>
      <c r="B1103" s="119">
        <v>14</v>
      </c>
      <c r="C1103" s="119">
        <v>2</v>
      </c>
      <c r="D1103" s="119">
        <v>12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14.29</v>
      </c>
      <c r="P1103" s="119">
        <v>85.71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207</v>
      </c>
      <c r="AB1103" s="119" t="s">
        <v>124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0</v>
      </c>
      <c r="AP1103" s="119">
        <v>6</v>
      </c>
      <c r="AQ1103" s="119">
        <v>1</v>
      </c>
      <c r="AR1103" s="119">
        <v>6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21.6</v>
      </c>
      <c r="BI1103" s="119">
        <v>19.899999999999999</v>
      </c>
      <c r="BJ1103" s="119">
        <v>27.7</v>
      </c>
      <c r="BK1103" s="119">
        <v>30</v>
      </c>
      <c r="BL1103" s="119">
        <v>0</v>
      </c>
      <c r="BM1103" s="119" t="s">
        <v>591</v>
      </c>
    </row>
    <row r="1104" spans="1:65" s="119" customFormat="1" ht="11.4" x14ac:dyDescent="0.2">
      <c r="A1104" s="119" t="s">
        <v>209</v>
      </c>
      <c r="B1104" s="119">
        <v>28</v>
      </c>
      <c r="C1104" s="119">
        <v>4</v>
      </c>
      <c r="D1104" s="119">
        <v>23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14.29</v>
      </c>
      <c r="P1104" s="119">
        <v>82.14</v>
      </c>
      <c r="Q1104" s="119">
        <v>0</v>
      </c>
      <c r="R1104" s="119">
        <v>3.5710000000000002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295</v>
      </c>
      <c r="AB1104" s="119" t="s">
        <v>256</v>
      </c>
      <c r="AC1104" s="119" t="s">
        <v>56</v>
      </c>
      <c r="AD1104" s="119" t="s">
        <v>277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5</v>
      </c>
      <c r="AQ1104" s="119">
        <v>18</v>
      </c>
      <c r="AR1104" s="119">
        <v>3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21.8</v>
      </c>
      <c r="BI1104" s="119">
        <v>21.6</v>
      </c>
      <c r="BJ1104" s="119">
        <v>25.2</v>
      </c>
      <c r="BK1104" s="119">
        <v>30.1</v>
      </c>
      <c r="BL1104" s="119">
        <v>0</v>
      </c>
      <c r="BM1104" s="119" t="s">
        <v>592</v>
      </c>
    </row>
    <row r="1105" spans="1:65" s="119" customFormat="1" ht="11.4" x14ac:dyDescent="0.2">
      <c r="A1105" s="119" t="s">
        <v>211</v>
      </c>
      <c r="B1105" s="119">
        <v>13</v>
      </c>
      <c r="C1105" s="119">
        <v>2</v>
      </c>
      <c r="D1105" s="119">
        <v>9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15.38</v>
      </c>
      <c r="P1105" s="119">
        <v>69.23</v>
      </c>
      <c r="Q1105" s="119">
        <v>0</v>
      </c>
      <c r="R1105" s="119">
        <v>15.38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651</v>
      </c>
      <c r="AB1105" s="119" t="s">
        <v>256</v>
      </c>
      <c r="AC1105" s="119" t="s">
        <v>56</v>
      </c>
      <c r="AD1105" s="119" t="s">
        <v>308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2</v>
      </c>
      <c r="AO1105" s="119">
        <v>0</v>
      </c>
      <c r="AP1105" s="119">
        <v>2</v>
      </c>
      <c r="AQ1105" s="119">
        <v>7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19.600000000000001</v>
      </c>
      <c r="BI1105" s="119">
        <v>21.1</v>
      </c>
      <c r="BJ1105" s="119">
        <v>25.2</v>
      </c>
      <c r="BK1105" s="119">
        <v>25.6</v>
      </c>
      <c r="BL1105" s="119">
        <v>0</v>
      </c>
      <c r="BM1105" s="119" t="s">
        <v>591</v>
      </c>
    </row>
    <row r="1106" spans="1:65" s="119" customFormat="1" ht="11.4" x14ac:dyDescent="0.2">
      <c r="A1106" s="119" t="s">
        <v>211</v>
      </c>
      <c r="B1106" s="119">
        <v>18</v>
      </c>
      <c r="C1106" s="119">
        <v>2</v>
      </c>
      <c r="D1106" s="119">
        <v>15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11.11</v>
      </c>
      <c r="P1106" s="119">
        <v>83.33</v>
      </c>
      <c r="Q1106" s="119">
        <v>0</v>
      </c>
      <c r="R1106" s="119">
        <v>5.556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69</v>
      </c>
      <c r="AB1106" s="119" t="s">
        <v>114</v>
      </c>
      <c r="AC1106" s="119" t="s">
        <v>56</v>
      </c>
      <c r="AD1106" s="119" t="s">
        <v>57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2</v>
      </c>
      <c r="AQ1106" s="119">
        <v>10</v>
      </c>
      <c r="AR1106" s="119">
        <v>5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24.3</v>
      </c>
      <c r="BI1106" s="119">
        <v>24.5</v>
      </c>
      <c r="BJ1106" s="119">
        <v>27.9</v>
      </c>
      <c r="BK1106" s="119">
        <v>34.1</v>
      </c>
      <c r="BL1106" s="119">
        <v>0</v>
      </c>
      <c r="BM1106" s="119" t="s">
        <v>592</v>
      </c>
    </row>
    <row r="1107" spans="1:65" s="119" customFormat="1" ht="11.4" x14ac:dyDescent="0.2">
      <c r="A1107" s="119" t="s">
        <v>213</v>
      </c>
      <c r="B1107" s="119">
        <v>7</v>
      </c>
      <c r="C1107" s="119">
        <v>1</v>
      </c>
      <c r="D1107" s="119">
        <v>6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14.29</v>
      </c>
      <c r="P1107" s="119">
        <v>85.71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657</v>
      </c>
      <c r="AB1107" s="119" t="s">
        <v>100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1</v>
      </c>
      <c r="AP1107" s="119">
        <v>0</v>
      </c>
      <c r="AQ1107" s="119">
        <v>4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19.8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591</v>
      </c>
    </row>
    <row r="1108" spans="1:65" s="119" customFormat="1" ht="11.4" x14ac:dyDescent="0.2">
      <c r="A1108" s="119" t="s">
        <v>213</v>
      </c>
      <c r="B1108" s="119">
        <v>19</v>
      </c>
      <c r="C1108" s="119">
        <v>1</v>
      </c>
      <c r="D1108" s="119">
        <v>18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5.2629999999999999</v>
      </c>
      <c r="P1108" s="119">
        <v>94.74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667</v>
      </c>
      <c r="AB1108" s="119" t="s">
        <v>175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8</v>
      </c>
      <c r="AR1108" s="119">
        <v>8</v>
      </c>
      <c r="AS1108" s="119">
        <v>3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25.8</v>
      </c>
      <c r="BI1108" s="119">
        <v>25.7</v>
      </c>
      <c r="BJ1108" s="119">
        <v>30.5</v>
      </c>
      <c r="BK1108" s="119">
        <v>32.9</v>
      </c>
      <c r="BL1108" s="119">
        <v>0</v>
      </c>
      <c r="BM1108" s="119" t="s">
        <v>592</v>
      </c>
    </row>
    <row r="1109" spans="1:65" s="119" customFormat="1" ht="11.4" x14ac:dyDescent="0.2">
      <c r="A1109" s="119" t="s">
        <v>215</v>
      </c>
      <c r="B1109" s="119">
        <v>19</v>
      </c>
      <c r="C1109" s="119">
        <v>1</v>
      </c>
      <c r="D1109" s="119">
        <v>18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5.2629999999999999</v>
      </c>
      <c r="P1109" s="119">
        <v>94.74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613</v>
      </c>
      <c r="AB1109" s="119" t="s">
        <v>245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1</v>
      </c>
      <c r="AP1109" s="119">
        <v>5</v>
      </c>
      <c r="AQ1109" s="119">
        <v>9</v>
      </c>
      <c r="AR1109" s="119">
        <v>3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20.9</v>
      </c>
      <c r="BI1109" s="119">
        <v>20.6</v>
      </c>
      <c r="BJ1109" s="119">
        <v>26.8</v>
      </c>
      <c r="BK1109" s="119">
        <v>27.5</v>
      </c>
      <c r="BL1109" s="119">
        <v>0</v>
      </c>
      <c r="BM1109" s="119" t="s">
        <v>591</v>
      </c>
    </row>
    <row r="1110" spans="1:65" s="119" customFormat="1" ht="11.4" x14ac:dyDescent="0.2">
      <c r="A1110" s="119" t="s">
        <v>215</v>
      </c>
      <c r="B1110" s="119">
        <v>18</v>
      </c>
      <c r="C1110" s="119">
        <v>0</v>
      </c>
      <c r="D1110" s="119">
        <v>17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94.44</v>
      </c>
      <c r="Q1110" s="119">
        <v>0</v>
      </c>
      <c r="R1110" s="119">
        <v>5.556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147</v>
      </c>
      <c r="AC1110" s="119" t="s">
        <v>56</v>
      </c>
      <c r="AD1110" s="119" t="s">
        <v>305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3</v>
      </c>
      <c r="AQ1110" s="119">
        <v>10</v>
      </c>
      <c r="AR1110" s="119">
        <v>3</v>
      </c>
      <c r="AS1110" s="119">
        <v>2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23.3</v>
      </c>
      <c r="BI1110" s="119">
        <v>23.1</v>
      </c>
      <c r="BJ1110" s="119">
        <v>27.3</v>
      </c>
      <c r="BK1110" s="119">
        <v>30.3</v>
      </c>
      <c r="BL1110" s="119">
        <v>0</v>
      </c>
      <c r="BM1110" s="119" t="s">
        <v>592</v>
      </c>
    </row>
    <row r="1111" spans="1:65" s="119" customFormat="1" ht="11.4" x14ac:dyDescent="0.2">
      <c r="A1111" s="119" t="s">
        <v>216</v>
      </c>
      <c r="B1111" s="119">
        <v>9</v>
      </c>
      <c r="C1111" s="119">
        <v>0</v>
      </c>
      <c r="D1111" s="119">
        <v>9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59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6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21.3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591</v>
      </c>
    </row>
    <row r="1112" spans="1:65" s="119" customFormat="1" ht="11.4" x14ac:dyDescent="0.2">
      <c r="A1112" s="119" t="s">
        <v>216</v>
      </c>
      <c r="B1112" s="119">
        <v>27</v>
      </c>
      <c r="C1112" s="119">
        <v>1</v>
      </c>
      <c r="D1112" s="119">
        <v>26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3.7040000000000002</v>
      </c>
      <c r="P1112" s="119">
        <v>96.3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394</v>
      </c>
      <c r="AB1112" s="119" t="s">
        <v>240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3</v>
      </c>
      <c r="AQ1112" s="119">
        <v>10</v>
      </c>
      <c r="AR1112" s="119">
        <v>11</v>
      </c>
      <c r="AS1112" s="119">
        <v>2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24.3</v>
      </c>
      <c r="BI1112" s="119">
        <v>24.8</v>
      </c>
      <c r="BJ1112" s="119">
        <v>27.6</v>
      </c>
      <c r="BK1112" s="119">
        <v>33</v>
      </c>
      <c r="BL1112" s="119">
        <v>0</v>
      </c>
      <c r="BM1112" s="119" t="s">
        <v>592</v>
      </c>
    </row>
    <row r="1113" spans="1:65" s="119" customFormat="1" ht="11.4" x14ac:dyDescent="0.2">
      <c r="A1113" s="119" t="s">
        <v>218</v>
      </c>
      <c r="B1113" s="119">
        <v>8</v>
      </c>
      <c r="C1113" s="119">
        <v>0</v>
      </c>
      <c r="D1113" s="119">
        <v>8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69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3</v>
      </c>
      <c r="AQ1113" s="119">
        <v>2</v>
      </c>
      <c r="AR1113" s="119">
        <v>3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22.3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591</v>
      </c>
    </row>
    <row r="1114" spans="1:65" s="119" customFormat="1" ht="11.4" x14ac:dyDescent="0.2">
      <c r="A1114" s="119" t="s">
        <v>218</v>
      </c>
      <c r="B1114" s="119">
        <v>9</v>
      </c>
      <c r="C1114" s="119">
        <v>0</v>
      </c>
      <c r="D1114" s="119">
        <v>9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237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4</v>
      </c>
      <c r="AR1114" s="119">
        <v>3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22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592</v>
      </c>
    </row>
    <row r="1115" spans="1:65" s="119" customFormat="1" ht="11.4" x14ac:dyDescent="0.2">
      <c r="A1115" s="119" t="s">
        <v>221</v>
      </c>
      <c r="B1115" s="119">
        <v>2</v>
      </c>
      <c r="C1115" s="119">
        <v>0</v>
      </c>
      <c r="D1115" s="119">
        <v>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59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21.3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591</v>
      </c>
    </row>
    <row r="1116" spans="1:65" s="119" customFormat="1" ht="11.4" x14ac:dyDescent="0.2">
      <c r="A1116" s="119" t="s">
        <v>221</v>
      </c>
      <c r="B1116" s="119">
        <v>6</v>
      </c>
      <c r="C1116" s="119">
        <v>1</v>
      </c>
      <c r="D1116" s="119">
        <v>5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16.670000000000002</v>
      </c>
      <c r="P1116" s="119">
        <v>83.33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118</v>
      </c>
      <c r="AB1116" s="119" t="s">
        <v>63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5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24.2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592</v>
      </c>
    </row>
    <row r="1117" spans="1:65" s="119" customFormat="1" ht="11.4" x14ac:dyDescent="0.2">
      <c r="A1117" s="119" t="s">
        <v>222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248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2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23.9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591</v>
      </c>
    </row>
    <row r="1118" spans="1:65" s="119" customFormat="1" ht="11.4" x14ac:dyDescent="0.2">
      <c r="A1118" s="119" t="s">
        <v>222</v>
      </c>
      <c r="B1118" s="119">
        <v>9</v>
      </c>
      <c r="C1118" s="119">
        <v>1</v>
      </c>
      <c r="D1118" s="119">
        <v>7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11.11</v>
      </c>
      <c r="P1118" s="119">
        <v>77.78</v>
      </c>
      <c r="Q1118" s="119">
        <v>0</v>
      </c>
      <c r="R1118" s="119">
        <v>11.11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244</v>
      </c>
      <c r="AB1118" s="119" t="s">
        <v>63</v>
      </c>
      <c r="AC1118" s="119" t="s">
        <v>56</v>
      </c>
      <c r="AD1118" s="119" t="s">
        <v>247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4</v>
      </c>
      <c r="AQ1118" s="119">
        <v>2</v>
      </c>
      <c r="AR1118" s="119">
        <v>3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22.8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592</v>
      </c>
    </row>
    <row r="1119" spans="1:65" s="119" customFormat="1" ht="11.4" x14ac:dyDescent="0.2">
      <c r="A1119" s="119" t="s">
        <v>224</v>
      </c>
      <c r="B1119" s="119">
        <v>7</v>
      </c>
      <c r="C1119" s="119">
        <v>0</v>
      </c>
      <c r="D1119" s="119">
        <v>7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210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6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23.4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591</v>
      </c>
    </row>
    <row r="1120" spans="1:65" s="119" customFormat="1" ht="11.4" x14ac:dyDescent="0.2">
      <c r="A1120" s="119" t="s">
        <v>224</v>
      </c>
      <c r="B1120" s="119">
        <v>15</v>
      </c>
      <c r="C1120" s="119">
        <v>1</v>
      </c>
      <c r="D1120" s="119">
        <v>14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6.6669999999999998</v>
      </c>
      <c r="P1120" s="119">
        <v>93.33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602</v>
      </c>
      <c r="AB1120" s="119" t="s">
        <v>233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1</v>
      </c>
      <c r="AQ1120" s="119">
        <v>10</v>
      </c>
      <c r="AR1120" s="119">
        <v>2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23.3</v>
      </c>
      <c r="BI1120" s="119">
        <v>22.7</v>
      </c>
      <c r="BJ1120" s="119">
        <v>27.7</v>
      </c>
      <c r="BK1120" s="119">
        <v>32.700000000000003</v>
      </c>
      <c r="BL1120" s="119">
        <v>0</v>
      </c>
      <c r="BM1120" s="119" t="s">
        <v>592</v>
      </c>
    </row>
    <row r="1121" spans="1:65" s="119" customFormat="1" ht="11.4" x14ac:dyDescent="0.2">
      <c r="A1121" s="119" t="s">
        <v>225</v>
      </c>
      <c r="B1121" s="119">
        <v>4</v>
      </c>
      <c r="C1121" s="119">
        <v>0</v>
      </c>
      <c r="D1121" s="119">
        <v>4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245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3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21.7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591</v>
      </c>
    </row>
    <row r="1122" spans="1:65" s="119" customFormat="1" ht="11.4" x14ac:dyDescent="0.2">
      <c r="A1122" s="119" t="s">
        <v>225</v>
      </c>
      <c r="B1122" s="119">
        <v>9</v>
      </c>
      <c r="C1122" s="119">
        <v>0</v>
      </c>
      <c r="D1122" s="119">
        <v>9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266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3</v>
      </c>
      <c r="AR1122" s="119">
        <v>3</v>
      </c>
      <c r="AS1122" s="119">
        <v>3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27.4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592</v>
      </c>
    </row>
    <row r="1123" spans="1:65" s="119" customFormat="1" ht="11.4" x14ac:dyDescent="0.2">
      <c r="A1123" s="119" t="s">
        <v>226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166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26.3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591</v>
      </c>
    </row>
    <row r="1124" spans="1:65" s="119" customFormat="1" ht="11.4" x14ac:dyDescent="0.2">
      <c r="A1124" s="119" t="s">
        <v>226</v>
      </c>
      <c r="B1124" s="119">
        <v>6</v>
      </c>
      <c r="C1124" s="119">
        <v>1</v>
      </c>
      <c r="D1124" s="119">
        <v>5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16.670000000000002</v>
      </c>
      <c r="P1124" s="119">
        <v>83.33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315</v>
      </c>
      <c r="AB1124" s="119" t="s">
        <v>210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0</v>
      </c>
      <c r="AP1124" s="119">
        <v>0</v>
      </c>
      <c r="AQ1124" s="119">
        <v>1</v>
      </c>
      <c r="AR1124" s="119">
        <v>4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22.9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592</v>
      </c>
    </row>
    <row r="1125" spans="1:65" s="119" customFormat="1" ht="11.4" x14ac:dyDescent="0.2">
      <c r="A1125" s="119" t="s">
        <v>227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106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24.7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591</v>
      </c>
    </row>
    <row r="1126" spans="1:65" s="119" customFormat="1" ht="11.4" x14ac:dyDescent="0.2">
      <c r="A1126" s="119" t="s">
        <v>227</v>
      </c>
      <c r="B1126" s="119">
        <v>4</v>
      </c>
      <c r="C1126" s="119">
        <v>0</v>
      </c>
      <c r="D1126" s="119">
        <v>4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127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2</v>
      </c>
      <c r="AR1126" s="119">
        <v>1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26.8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592</v>
      </c>
    </row>
    <row r="1127" spans="1:65" s="119" customFormat="1" ht="11.4" x14ac:dyDescent="0.2">
      <c r="A1127" s="119" t="s">
        <v>228</v>
      </c>
      <c r="B1127" s="119">
        <v>3</v>
      </c>
      <c r="C1127" s="119">
        <v>0</v>
      </c>
      <c r="D1127" s="119">
        <v>3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292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2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19.899999999999999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591</v>
      </c>
    </row>
    <row r="1128" spans="1:65" s="119" customFormat="1" ht="11.4" x14ac:dyDescent="0.2">
      <c r="A1128" s="119" t="s">
        <v>228</v>
      </c>
      <c r="B1128" s="119">
        <v>9</v>
      </c>
      <c r="C1128" s="119">
        <v>0</v>
      </c>
      <c r="D1128" s="119">
        <v>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181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1</v>
      </c>
      <c r="AR1128" s="119">
        <v>5</v>
      </c>
      <c r="AS1128" s="119">
        <v>1</v>
      </c>
      <c r="AT1128" s="119">
        <v>0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28.4</v>
      </c>
      <c r="BI1128" s="119" t="s">
        <v>55</v>
      </c>
      <c r="BJ1128" s="119" t="s">
        <v>55</v>
      </c>
      <c r="BK1128" s="119" t="s">
        <v>55</v>
      </c>
      <c r="BL1128" s="119">
        <v>1</v>
      </c>
      <c r="BM1128" s="119" t="s">
        <v>592</v>
      </c>
    </row>
    <row r="1129" spans="1:65" s="119" customFormat="1" ht="11.4" x14ac:dyDescent="0.2">
      <c r="A1129" s="119" t="s">
        <v>229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318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16.3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591</v>
      </c>
    </row>
    <row r="1130" spans="1:65" s="119" customFormat="1" ht="11.4" x14ac:dyDescent="0.2">
      <c r="A1130" s="119" t="s">
        <v>229</v>
      </c>
      <c r="B1130" s="119">
        <v>10</v>
      </c>
      <c r="C1130" s="119">
        <v>1</v>
      </c>
      <c r="D1130" s="119">
        <v>8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10</v>
      </c>
      <c r="P1130" s="119">
        <v>80</v>
      </c>
      <c r="Q1130" s="119">
        <v>0</v>
      </c>
      <c r="R1130" s="119">
        <v>10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141</v>
      </c>
      <c r="AB1130" s="119" t="s">
        <v>233</v>
      </c>
      <c r="AC1130" s="119" t="s">
        <v>56</v>
      </c>
      <c r="AD1130" s="119" t="s">
        <v>237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3</v>
      </c>
      <c r="AR1130" s="119">
        <v>5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592</v>
      </c>
    </row>
    <row r="1131" spans="1:65" s="119" customFormat="1" ht="11.4" x14ac:dyDescent="0.2">
      <c r="A1131" s="119" t="s">
        <v>230</v>
      </c>
      <c r="B1131" s="119">
        <v>1</v>
      </c>
      <c r="C1131" s="119">
        <v>0</v>
      </c>
      <c r="D1131" s="119">
        <v>0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0</v>
      </c>
      <c r="Q1131" s="119">
        <v>0</v>
      </c>
      <c r="R1131" s="119">
        <v>100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56</v>
      </c>
      <c r="AC1131" s="119" t="s">
        <v>56</v>
      </c>
      <c r="AD1131" s="119" t="s">
        <v>237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591</v>
      </c>
    </row>
    <row r="1132" spans="1:65" s="119" customFormat="1" ht="11.4" x14ac:dyDescent="0.2">
      <c r="A1132" s="119" t="s">
        <v>230</v>
      </c>
      <c r="B1132" s="119">
        <v>6</v>
      </c>
      <c r="C1132" s="119">
        <v>0</v>
      </c>
      <c r="D1132" s="119">
        <v>6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111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5</v>
      </c>
      <c r="AR1132" s="119">
        <v>1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22.7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592</v>
      </c>
    </row>
    <row r="1133" spans="1:65" s="119" customFormat="1" ht="11.4" x14ac:dyDescent="0.2">
      <c r="A1133" s="119" t="s">
        <v>231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72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2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23.7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591</v>
      </c>
    </row>
    <row r="1134" spans="1:65" s="119" customFormat="1" ht="11.4" x14ac:dyDescent="0.2">
      <c r="A1134" s="119" t="s">
        <v>231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592</v>
      </c>
    </row>
    <row r="1135" spans="1:65" s="119" customFormat="1" ht="11.4" x14ac:dyDescent="0.2">
      <c r="A1135" s="119" t="s">
        <v>234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591</v>
      </c>
    </row>
    <row r="1136" spans="1:65" s="119" customFormat="1" ht="11.4" x14ac:dyDescent="0.2">
      <c r="A1136" s="119" t="s">
        <v>234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592</v>
      </c>
    </row>
    <row r="1137" spans="1:65" s="119" customFormat="1" ht="11.4" x14ac:dyDescent="0.2">
      <c r="A1137" s="119" t="s">
        <v>236</v>
      </c>
      <c r="B1137" s="119">
        <v>2</v>
      </c>
      <c r="C1137" s="119">
        <v>1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50</v>
      </c>
      <c r="P1137" s="119">
        <v>50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595</v>
      </c>
      <c r="AB1137" s="119" t="s">
        <v>269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1</v>
      </c>
      <c r="AO1137" s="119">
        <v>0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12.1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591</v>
      </c>
    </row>
    <row r="1138" spans="1:65" s="119" customFormat="1" ht="11.4" x14ac:dyDescent="0.2">
      <c r="A1138" s="119" t="s">
        <v>236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600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2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27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592</v>
      </c>
    </row>
    <row r="1139" spans="1:65" s="119" customFormat="1" ht="11.4" x14ac:dyDescent="0.2">
      <c r="A1139" s="119" t="s">
        <v>238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591</v>
      </c>
    </row>
    <row r="1140" spans="1:65" s="119" customFormat="1" ht="11.4" x14ac:dyDescent="0.2">
      <c r="A1140" s="119" t="s">
        <v>238</v>
      </c>
      <c r="B1140" s="119">
        <v>3</v>
      </c>
      <c r="C1140" s="119">
        <v>1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33.33</v>
      </c>
      <c r="P1140" s="119">
        <v>66.67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274</v>
      </c>
      <c r="AB1140" s="119" t="s">
        <v>272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0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24.6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592</v>
      </c>
    </row>
    <row r="1141" spans="1:65" s="119" customFormat="1" ht="11.4" x14ac:dyDescent="0.2">
      <c r="A1141" s="119" t="s">
        <v>239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591</v>
      </c>
    </row>
    <row r="1142" spans="1:65" s="119" customFormat="1" ht="11.4" x14ac:dyDescent="0.2">
      <c r="A1142" s="119" t="s">
        <v>239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112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26.4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592</v>
      </c>
    </row>
    <row r="1143" spans="1:65" s="120" customFormat="1" ht="12" x14ac:dyDescent="0.25">
      <c r="A1143" s="120" t="s">
        <v>241</v>
      </c>
      <c r="B1143" s="120">
        <v>1432</v>
      </c>
      <c r="C1143" s="120">
        <v>81</v>
      </c>
      <c r="D1143" s="120">
        <v>1258</v>
      </c>
      <c r="E1143" s="120">
        <v>11</v>
      </c>
      <c r="F1143" s="120">
        <v>64</v>
      </c>
      <c r="G1143" s="120">
        <v>9</v>
      </c>
      <c r="H1143" s="120">
        <v>7</v>
      </c>
      <c r="I1143" s="120">
        <v>1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5.6559999999999997</v>
      </c>
      <c r="P1143" s="120">
        <v>87.85</v>
      </c>
      <c r="Q1143" s="120">
        <v>0.76800000000000002</v>
      </c>
      <c r="R1143" s="120">
        <v>4.4690000000000003</v>
      </c>
      <c r="S1143" s="120">
        <v>0.628</v>
      </c>
      <c r="T1143" s="120">
        <v>0.48899999999999999</v>
      </c>
      <c r="U1143" s="120">
        <v>7.0000000000000007E-2</v>
      </c>
      <c r="V1143" s="120">
        <v>7.0000000000000007E-2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609</v>
      </c>
      <c r="AB1143" s="120" t="s">
        <v>297</v>
      </c>
      <c r="AC1143" s="120" t="s">
        <v>136</v>
      </c>
      <c r="AD1143" s="120" t="s">
        <v>261</v>
      </c>
      <c r="AE1143" s="120" t="s">
        <v>102</v>
      </c>
      <c r="AF1143" s="120" t="s">
        <v>610</v>
      </c>
      <c r="AG1143" s="120" t="s">
        <v>394</v>
      </c>
      <c r="AH1143" s="120" t="s">
        <v>393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2</v>
      </c>
      <c r="AN1143" s="120">
        <v>119</v>
      </c>
      <c r="AO1143" s="120">
        <v>159</v>
      </c>
      <c r="AP1143" s="120">
        <v>490</v>
      </c>
      <c r="AQ1143" s="120">
        <v>552</v>
      </c>
      <c r="AR1143" s="120">
        <v>101</v>
      </c>
      <c r="AS1143" s="120">
        <v>8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18.8</v>
      </c>
      <c r="BI1143" s="120">
        <v>19.600000000000001</v>
      </c>
      <c r="BJ1143" s="120">
        <v>23.7</v>
      </c>
      <c r="BK1143" s="120">
        <v>25.8</v>
      </c>
      <c r="BL1143" s="120">
        <v>1</v>
      </c>
      <c r="BM1143" s="120" t="s">
        <v>591</v>
      </c>
    </row>
    <row r="1144" spans="1:65" s="120" customFormat="1" ht="12" x14ac:dyDescent="0.25">
      <c r="A1144" s="120" t="s">
        <v>241</v>
      </c>
      <c r="B1144" s="120">
        <v>1675</v>
      </c>
      <c r="C1144" s="120">
        <v>109</v>
      </c>
      <c r="D1144" s="120">
        <v>1435</v>
      </c>
      <c r="E1144" s="120">
        <v>6</v>
      </c>
      <c r="F1144" s="120">
        <v>94</v>
      </c>
      <c r="G1144" s="120">
        <v>10</v>
      </c>
      <c r="H1144" s="120">
        <v>12</v>
      </c>
      <c r="I1144" s="120">
        <v>1</v>
      </c>
      <c r="J1144" s="120">
        <v>0</v>
      </c>
      <c r="K1144" s="120">
        <v>0</v>
      </c>
      <c r="L1144" s="120">
        <v>7</v>
      </c>
      <c r="M1144" s="120">
        <v>1</v>
      </c>
      <c r="N1144" s="120">
        <v>0</v>
      </c>
      <c r="O1144" s="120">
        <v>6.5069999999999997</v>
      </c>
      <c r="P1144" s="120">
        <v>85.67</v>
      </c>
      <c r="Q1144" s="120">
        <v>0.35799999999999998</v>
      </c>
      <c r="R1144" s="120">
        <v>5.6120000000000001</v>
      </c>
      <c r="S1144" s="120">
        <v>0.59699999999999998</v>
      </c>
      <c r="T1144" s="120">
        <v>0.71599999999999997</v>
      </c>
      <c r="U1144" s="120">
        <v>0.06</v>
      </c>
      <c r="V1144" s="120">
        <v>0</v>
      </c>
      <c r="W1144" s="120">
        <v>0</v>
      </c>
      <c r="X1144" s="120">
        <v>0.41799999999999998</v>
      </c>
      <c r="Y1144" s="120">
        <v>0.06</v>
      </c>
      <c r="Z1144" s="120">
        <v>0</v>
      </c>
      <c r="AA1144" s="120" t="s">
        <v>275</v>
      </c>
      <c r="AB1144" s="120" t="s">
        <v>100</v>
      </c>
      <c r="AC1144" s="120" t="s">
        <v>197</v>
      </c>
      <c r="AD1144" s="120" t="s">
        <v>232</v>
      </c>
      <c r="AE1144" s="120" t="s">
        <v>83</v>
      </c>
      <c r="AF1144" s="120" t="s">
        <v>308</v>
      </c>
      <c r="AG1144" s="120" t="s">
        <v>264</v>
      </c>
      <c r="AH1144" s="120" t="s">
        <v>56</v>
      </c>
      <c r="AI1144" s="120" t="s">
        <v>56</v>
      </c>
      <c r="AJ1144" s="120" t="s">
        <v>83</v>
      </c>
      <c r="AK1144" s="120" t="s">
        <v>289</v>
      </c>
      <c r="AL1144" s="120" t="s">
        <v>56</v>
      </c>
      <c r="AM1144" s="120">
        <v>2</v>
      </c>
      <c r="AN1144" s="120">
        <v>22</v>
      </c>
      <c r="AO1144" s="120">
        <v>56</v>
      </c>
      <c r="AP1144" s="120">
        <v>404</v>
      </c>
      <c r="AQ1144" s="120">
        <v>853</v>
      </c>
      <c r="AR1144" s="120">
        <v>312</v>
      </c>
      <c r="AS1144" s="120">
        <v>23</v>
      </c>
      <c r="AT1144" s="120">
        <v>3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21.8</v>
      </c>
      <c r="BI1144" s="120">
        <v>22</v>
      </c>
      <c r="BJ1144" s="120">
        <v>25.7</v>
      </c>
      <c r="BK1144" s="120">
        <v>27.9</v>
      </c>
      <c r="BL1144" s="120">
        <v>0</v>
      </c>
      <c r="BM1144" s="120" t="s">
        <v>592</v>
      </c>
    </row>
    <row r="1145" spans="1:65" s="120" customFormat="1" ht="12" x14ac:dyDescent="0.25">
      <c r="A1145" s="120" t="s">
        <v>246</v>
      </c>
      <c r="B1145" s="120">
        <v>1543</v>
      </c>
      <c r="C1145" s="120">
        <v>91</v>
      </c>
      <c r="D1145" s="120">
        <v>1357</v>
      </c>
      <c r="E1145" s="120">
        <v>11</v>
      </c>
      <c r="F1145" s="120">
        <v>66</v>
      </c>
      <c r="G1145" s="120">
        <v>9</v>
      </c>
      <c r="H1145" s="120">
        <v>7</v>
      </c>
      <c r="I1145" s="120">
        <v>1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5.8979999999999997</v>
      </c>
      <c r="P1145" s="120">
        <v>87.95</v>
      </c>
      <c r="Q1145" s="120">
        <v>0.71299999999999997</v>
      </c>
      <c r="R1145" s="120">
        <v>4.2770000000000001</v>
      </c>
      <c r="S1145" s="120">
        <v>0.58299999999999996</v>
      </c>
      <c r="T1145" s="120">
        <v>0.45400000000000001</v>
      </c>
      <c r="U1145" s="120">
        <v>6.5000000000000002E-2</v>
      </c>
      <c r="V1145" s="120">
        <v>6.5000000000000002E-2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573</v>
      </c>
      <c r="AB1145" s="120" t="s">
        <v>283</v>
      </c>
      <c r="AC1145" s="120" t="s">
        <v>136</v>
      </c>
      <c r="AD1145" s="120" t="s">
        <v>304</v>
      </c>
      <c r="AE1145" s="120" t="s">
        <v>102</v>
      </c>
      <c r="AF1145" s="120" t="s">
        <v>610</v>
      </c>
      <c r="AG1145" s="120" t="s">
        <v>394</v>
      </c>
      <c r="AH1145" s="120" t="s">
        <v>393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2</v>
      </c>
      <c r="AN1145" s="120">
        <v>128</v>
      </c>
      <c r="AO1145" s="120">
        <v>162</v>
      </c>
      <c r="AP1145" s="120">
        <v>511</v>
      </c>
      <c r="AQ1145" s="120">
        <v>606</v>
      </c>
      <c r="AR1145" s="120">
        <v>125</v>
      </c>
      <c r="AS1145" s="120">
        <v>8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</v>
      </c>
      <c r="BI1145" s="120">
        <v>19.8</v>
      </c>
      <c r="BJ1145" s="120">
        <v>23.8</v>
      </c>
      <c r="BK1145" s="120">
        <v>26.2</v>
      </c>
      <c r="BL1145" s="120">
        <v>1</v>
      </c>
      <c r="BM1145" s="120" t="s">
        <v>591</v>
      </c>
    </row>
    <row r="1146" spans="1:65" s="120" customFormat="1" ht="12" x14ac:dyDescent="0.25">
      <c r="A1146" s="120" t="s">
        <v>246</v>
      </c>
      <c r="B1146" s="120">
        <v>1851</v>
      </c>
      <c r="C1146" s="120">
        <v>122</v>
      </c>
      <c r="D1146" s="120">
        <v>1594</v>
      </c>
      <c r="E1146" s="120">
        <v>6</v>
      </c>
      <c r="F1146" s="120">
        <v>98</v>
      </c>
      <c r="G1146" s="120">
        <v>10</v>
      </c>
      <c r="H1146" s="120">
        <v>12</v>
      </c>
      <c r="I1146" s="120">
        <v>1</v>
      </c>
      <c r="J1146" s="120">
        <v>0</v>
      </c>
      <c r="K1146" s="120">
        <v>0</v>
      </c>
      <c r="L1146" s="120">
        <v>7</v>
      </c>
      <c r="M1146" s="120">
        <v>1</v>
      </c>
      <c r="N1146" s="120">
        <v>0</v>
      </c>
      <c r="O1146" s="120">
        <v>6.5910000000000002</v>
      </c>
      <c r="P1146" s="120">
        <v>86.12</v>
      </c>
      <c r="Q1146" s="120">
        <v>0.32400000000000001</v>
      </c>
      <c r="R1146" s="120">
        <v>5.2939999999999996</v>
      </c>
      <c r="S1146" s="120">
        <v>0.54</v>
      </c>
      <c r="T1146" s="120">
        <v>0.64800000000000002</v>
      </c>
      <c r="U1146" s="120">
        <v>5.3999999999999999E-2</v>
      </c>
      <c r="V1146" s="120">
        <v>0</v>
      </c>
      <c r="W1146" s="120">
        <v>0</v>
      </c>
      <c r="X1146" s="120">
        <v>0.378</v>
      </c>
      <c r="Y1146" s="120">
        <v>5.3999999999999999E-2</v>
      </c>
      <c r="Z1146" s="120">
        <v>0</v>
      </c>
      <c r="AA1146" s="120" t="s">
        <v>275</v>
      </c>
      <c r="AB1146" s="120" t="s">
        <v>256</v>
      </c>
      <c r="AC1146" s="120" t="s">
        <v>197</v>
      </c>
      <c r="AD1146" s="120" t="s">
        <v>69</v>
      </c>
      <c r="AE1146" s="120" t="s">
        <v>83</v>
      </c>
      <c r="AF1146" s="120" t="s">
        <v>308</v>
      </c>
      <c r="AG1146" s="120" t="s">
        <v>264</v>
      </c>
      <c r="AH1146" s="120" t="s">
        <v>56</v>
      </c>
      <c r="AI1146" s="120" t="s">
        <v>56</v>
      </c>
      <c r="AJ1146" s="120" t="s">
        <v>83</v>
      </c>
      <c r="AK1146" s="120" t="s">
        <v>289</v>
      </c>
      <c r="AL1146" s="120" t="s">
        <v>56</v>
      </c>
      <c r="AM1146" s="120">
        <v>2</v>
      </c>
      <c r="AN1146" s="120">
        <v>23</v>
      </c>
      <c r="AO1146" s="120">
        <v>60</v>
      </c>
      <c r="AP1146" s="120">
        <v>423</v>
      </c>
      <c r="AQ1146" s="120">
        <v>940</v>
      </c>
      <c r="AR1146" s="120">
        <v>363</v>
      </c>
      <c r="AS1146" s="120">
        <v>37</v>
      </c>
      <c r="AT1146" s="120">
        <v>3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</v>
      </c>
      <c r="BI1146" s="120">
        <v>22.1</v>
      </c>
      <c r="BJ1146" s="120">
        <v>26</v>
      </c>
      <c r="BK1146" s="120">
        <v>28.3</v>
      </c>
      <c r="BL1146" s="120">
        <v>0</v>
      </c>
      <c r="BM1146" s="120" t="s">
        <v>592</v>
      </c>
    </row>
    <row r="1147" spans="1:65" s="120" customFormat="1" ht="12" x14ac:dyDescent="0.25">
      <c r="A1147" s="120" t="s">
        <v>249</v>
      </c>
      <c r="B1147" s="120">
        <v>1552</v>
      </c>
      <c r="C1147" s="120">
        <v>92</v>
      </c>
      <c r="D1147" s="120">
        <v>1364</v>
      </c>
      <c r="E1147" s="120">
        <v>11</v>
      </c>
      <c r="F1147" s="120">
        <v>67</v>
      </c>
      <c r="G1147" s="120">
        <v>9</v>
      </c>
      <c r="H1147" s="120">
        <v>7</v>
      </c>
      <c r="I1147" s="120">
        <v>1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5.9279999999999999</v>
      </c>
      <c r="P1147" s="120">
        <v>87.89</v>
      </c>
      <c r="Q1147" s="120">
        <v>0.70899999999999996</v>
      </c>
      <c r="R1147" s="120">
        <v>4.3170000000000002</v>
      </c>
      <c r="S1147" s="120">
        <v>0.57999999999999996</v>
      </c>
      <c r="T1147" s="120">
        <v>0.45100000000000001</v>
      </c>
      <c r="U1147" s="120">
        <v>6.4000000000000001E-2</v>
      </c>
      <c r="V1147" s="120">
        <v>6.4000000000000001E-2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601</v>
      </c>
      <c r="AB1147" s="120" t="s">
        <v>283</v>
      </c>
      <c r="AC1147" s="120" t="s">
        <v>136</v>
      </c>
      <c r="AD1147" s="120" t="s">
        <v>140</v>
      </c>
      <c r="AE1147" s="120" t="s">
        <v>102</v>
      </c>
      <c r="AF1147" s="120" t="s">
        <v>610</v>
      </c>
      <c r="AG1147" s="120" t="s">
        <v>394</v>
      </c>
      <c r="AH1147" s="120" t="s">
        <v>393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2</v>
      </c>
      <c r="AN1147" s="120">
        <v>129</v>
      </c>
      <c r="AO1147" s="120">
        <v>162</v>
      </c>
      <c r="AP1147" s="120">
        <v>514</v>
      </c>
      <c r="AQ1147" s="120">
        <v>611</v>
      </c>
      <c r="AR1147" s="120">
        <v>125</v>
      </c>
      <c r="AS1147" s="120">
        <v>8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</v>
      </c>
      <c r="BI1147" s="120">
        <v>19.8</v>
      </c>
      <c r="BJ1147" s="120">
        <v>23.8</v>
      </c>
      <c r="BK1147" s="120">
        <v>26.2</v>
      </c>
      <c r="BL1147" s="120">
        <v>1</v>
      </c>
      <c r="BM1147" s="120" t="s">
        <v>591</v>
      </c>
    </row>
    <row r="1148" spans="1:65" s="120" customFormat="1" ht="12" x14ac:dyDescent="0.25">
      <c r="A1148" s="120" t="s">
        <v>249</v>
      </c>
      <c r="B1148" s="120">
        <v>1883</v>
      </c>
      <c r="C1148" s="120">
        <v>124</v>
      </c>
      <c r="D1148" s="120">
        <v>1623</v>
      </c>
      <c r="E1148" s="120">
        <v>6</v>
      </c>
      <c r="F1148" s="120">
        <v>99</v>
      </c>
      <c r="G1148" s="120">
        <v>10</v>
      </c>
      <c r="H1148" s="120">
        <v>12</v>
      </c>
      <c r="I1148" s="120">
        <v>1</v>
      </c>
      <c r="J1148" s="120">
        <v>0</v>
      </c>
      <c r="K1148" s="120">
        <v>0</v>
      </c>
      <c r="L1148" s="120">
        <v>7</v>
      </c>
      <c r="M1148" s="120">
        <v>1</v>
      </c>
      <c r="N1148" s="120">
        <v>0</v>
      </c>
      <c r="O1148" s="120">
        <v>6.585</v>
      </c>
      <c r="P1148" s="120">
        <v>86.19</v>
      </c>
      <c r="Q1148" s="120">
        <v>0.31900000000000001</v>
      </c>
      <c r="R1148" s="120">
        <v>5.258</v>
      </c>
      <c r="S1148" s="120">
        <v>0.53100000000000003</v>
      </c>
      <c r="T1148" s="120">
        <v>0.63700000000000001</v>
      </c>
      <c r="U1148" s="120">
        <v>5.2999999999999999E-2</v>
      </c>
      <c r="V1148" s="120">
        <v>0</v>
      </c>
      <c r="W1148" s="120">
        <v>0</v>
      </c>
      <c r="X1148" s="120">
        <v>0.372</v>
      </c>
      <c r="Y1148" s="120">
        <v>5.2999999999999999E-2</v>
      </c>
      <c r="Z1148" s="120">
        <v>0</v>
      </c>
      <c r="AA1148" s="120" t="s">
        <v>275</v>
      </c>
      <c r="AB1148" s="120" t="s">
        <v>256</v>
      </c>
      <c r="AC1148" s="120" t="s">
        <v>197</v>
      </c>
      <c r="AD1148" s="120" t="s">
        <v>69</v>
      </c>
      <c r="AE1148" s="120" t="s">
        <v>83</v>
      </c>
      <c r="AF1148" s="120" t="s">
        <v>308</v>
      </c>
      <c r="AG1148" s="120" t="s">
        <v>264</v>
      </c>
      <c r="AH1148" s="120" t="s">
        <v>56</v>
      </c>
      <c r="AI1148" s="120" t="s">
        <v>56</v>
      </c>
      <c r="AJ1148" s="120" t="s">
        <v>83</v>
      </c>
      <c r="AK1148" s="120" t="s">
        <v>289</v>
      </c>
      <c r="AL1148" s="120" t="s">
        <v>56</v>
      </c>
      <c r="AM1148" s="120">
        <v>2</v>
      </c>
      <c r="AN1148" s="120">
        <v>23</v>
      </c>
      <c r="AO1148" s="120">
        <v>60</v>
      </c>
      <c r="AP1148" s="120">
        <v>427</v>
      </c>
      <c r="AQ1148" s="120">
        <v>951</v>
      </c>
      <c r="AR1148" s="120">
        <v>377</v>
      </c>
      <c r="AS1148" s="120">
        <v>39</v>
      </c>
      <c r="AT1148" s="120">
        <v>3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22.1</v>
      </c>
      <c r="BI1148" s="120">
        <v>22.1</v>
      </c>
      <c r="BJ1148" s="120">
        <v>26.1</v>
      </c>
      <c r="BK1148" s="120">
        <v>28.5</v>
      </c>
      <c r="BL1148" s="120">
        <v>1</v>
      </c>
      <c r="BM1148" s="120" t="s">
        <v>592</v>
      </c>
    </row>
    <row r="1149" spans="1:65" s="120" customFormat="1" ht="12" x14ac:dyDescent="0.25">
      <c r="A1149" s="120" t="s">
        <v>251</v>
      </c>
      <c r="B1149" s="120">
        <v>1568</v>
      </c>
      <c r="C1149" s="120">
        <v>94</v>
      </c>
      <c r="D1149" s="120">
        <v>1375</v>
      </c>
      <c r="E1149" s="120">
        <v>11</v>
      </c>
      <c r="F1149" s="120">
        <v>70</v>
      </c>
      <c r="G1149" s="120">
        <v>9</v>
      </c>
      <c r="H1149" s="120">
        <v>7</v>
      </c>
      <c r="I1149" s="120">
        <v>1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5.9950000000000001</v>
      </c>
      <c r="P1149" s="120">
        <v>87.69</v>
      </c>
      <c r="Q1149" s="120">
        <v>0.70199999999999996</v>
      </c>
      <c r="R1149" s="120">
        <v>4.4640000000000004</v>
      </c>
      <c r="S1149" s="120">
        <v>0.57399999999999995</v>
      </c>
      <c r="T1149" s="120">
        <v>0.44600000000000001</v>
      </c>
      <c r="U1149" s="120">
        <v>6.4000000000000001E-2</v>
      </c>
      <c r="V1149" s="120">
        <v>6.4000000000000001E-2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609</v>
      </c>
      <c r="AB1149" s="120" t="s">
        <v>283</v>
      </c>
      <c r="AC1149" s="120" t="s">
        <v>136</v>
      </c>
      <c r="AD1149" s="120" t="s">
        <v>304</v>
      </c>
      <c r="AE1149" s="120" t="s">
        <v>102</v>
      </c>
      <c r="AF1149" s="120" t="s">
        <v>610</v>
      </c>
      <c r="AG1149" s="120" t="s">
        <v>394</v>
      </c>
      <c r="AH1149" s="120" t="s">
        <v>393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2</v>
      </c>
      <c r="AN1149" s="120">
        <v>129</v>
      </c>
      <c r="AO1149" s="120">
        <v>163</v>
      </c>
      <c r="AP1149" s="120">
        <v>518</v>
      </c>
      <c r="AQ1149" s="120">
        <v>621</v>
      </c>
      <c r="AR1149" s="120">
        <v>126</v>
      </c>
      <c r="AS1149" s="120">
        <v>8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</v>
      </c>
      <c r="BI1149" s="120">
        <v>19.8</v>
      </c>
      <c r="BJ1149" s="120">
        <v>23.8</v>
      </c>
      <c r="BK1149" s="120">
        <v>26.2</v>
      </c>
      <c r="BL1149" s="120">
        <v>1</v>
      </c>
      <c r="BM1149" s="120" t="s">
        <v>591</v>
      </c>
    </row>
    <row r="1150" spans="1:65" s="120" customFormat="1" ht="12" x14ac:dyDescent="0.25">
      <c r="A1150" s="120" t="s">
        <v>251</v>
      </c>
      <c r="B1150" s="120">
        <v>1897</v>
      </c>
      <c r="C1150" s="120">
        <v>127</v>
      </c>
      <c r="D1150" s="120">
        <v>1633</v>
      </c>
      <c r="E1150" s="120">
        <v>6</v>
      </c>
      <c r="F1150" s="120">
        <v>100</v>
      </c>
      <c r="G1150" s="120">
        <v>10</v>
      </c>
      <c r="H1150" s="120">
        <v>12</v>
      </c>
      <c r="I1150" s="120">
        <v>1</v>
      </c>
      <c r="J1150" s="120">
        <v>0</v>
      </c>
      <c r="K1150" s="120">
        <v>0</v>
      </c>
      <c r="L1150" s="120">
        <v>7</v>
      </c>
      <c r="M1150" s="120">
        <v>1</v>
      </c>
      <c r="N1150" s="120">
        <v>0</v>
      </c>
      <c r="O1150" s="120">
        <v>6.6950000000000003</v>
      </c>
      <c r="P1150" s="120">
        <v>86.08</v>
      </c>
      <c r="Q1150" s="120">
        <v>0.316</v>
      </c>
      <c r="R1150" s="120">
        <v>5.2709999999999999</v>
      </c>
      <c r="S1150" s="120">
        <v>0.52700000000000002</v>
      </c>
      <c r="T1150" s="120">
        <v>0.63300000000000001</v>
      </c>
      <c r="U1150" s="120">
        <v>5.2999999999999999E-2</v>
      </c>
      <c r="V1150" s="120">
        <v>0</v>
      </c>
      <c r="W1150" s="120">
        <v>0</v>
      </c>
      <c r="X1150" s="120">
        <v>0.36899999999999999</v>
      </c>
      <c r="Y1150" s="120">
        <v>5.2999999999999999E-2</v>
      </c>
      <c r="Z1150" s="120">
        <v>0</v>
      </c>
      <c r="AA1150" s="120" t="s">
        <v>59</v>
      </c>
      <c r="AB1150" s="120" t="s">
        <v>69</v>
      </c>
      <c r="AC1150" s="120" t="s">
        <v>197</v>
      </c>
      <c r="AD1150" s="120" t="s">
        <v>256</v>
      </c>
      <c r="AE1150" s="120" t="s">
        <v>83</v>
      </c>
      <c r="AF1150" s="120" t="s">
        <v>308</v>
      </c>
      <c r="AG1150" s="120" t="s">
        <v>264</v>
      </c>
      <c r="AH1150" s="120" t="s">
        <v>56</v>
      </c>
      <c r="AI1150" s="120" t="s">
        <v>56</v>
      </c>
      <c r="AJ1150" s="120" t="s">
        <v>83</v>
      </c>
      <c r="AK1150" s="120" t="s">
        <v>289</v>
      </c>
      <c r="AL1150" s="120" t="s">
        <v>56</v>
      </c>
      <c r="AM1150" s="120">
        <v>2</v>
      </c>
      <c r="AN1150" s="120">
        <v>24</v>
      </c>
      <c r="AO1150" s="120">
        <v>60</v>
      </c>
      <c r="AP1150" s="120">
        <v>427</v>
      </c>
      <c r="AQ1150" s="120">
        <v>955</v>
      </c>
      <c r="AR1150" s="120">
        <v>382</v>
      </c>
      <c r="AS1150" s="120">
        <v>42</v>
      </c>
      <c r="AT1150" s="120">
        <v>4</v>
      </c>
      <c r="AU1150" s="120">
        <v>1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22.1</v>
      </c>
      <c r="BI1150" s="120">
        <v>22.2</v>
      </c>
      <c r="BJ1150" s="120">
        <v>26.2</v>
      </c>
      <c r="BK1150" s="120">
        <v>28.5</v>
      </c>
      <c r="BL1150" s="120">
        <v>1</v>
      </c>
      <c r="BM1150" s="120" t="s">
        <v>592</v>
      </c>
    </row>
    <row r="1153" spans="1:65" s="115" customFormat="1" x14ac:dyDescent="0.25">
      <c r="A1153" s="115" t="s">
        <v>624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373</v>
      </c>
      <c r="AR1156" s="118" t="s">
        <v>51</v>
      </c>
      <c r="AS1156" s="118" t="s">
        <v>374</v>
      </c>
      <c r="AT1156" s="118" t="s">
        <v>375</v>
      </c>
      <c r="AU1156" s="118" t="s">
        <v>376</v>
      </c>
      <c r="AV1156" s="118" t="s">
        <v>377</v>
      </c>
      <c r="AW1156" s="118" t="s">
        <v>52</v>
      </c>
      <c r="AX1156" s="118" t="s">
        <v>378</v>
      </c>
      <c r="AY1156" s="118" t="s">
        <v>379</v>
      </c>
      <c r="AZ1156" s="118" t="s">
        <v>380</v>
      </c>
      <c r="BA1156" s="118" t="s">
        <v>381</v>
      </c>
      <c r="BB1156" s="118" t="s">
        <v>53</v>
      </c>
      <c r="BC1156" s="118" t="s">
        <v>382</v>
      </c>
      <c r="BD1156" s="118" t="s">
        <v>15</v>
      </c>
      <c r="BE1156" s="118" t="s">
        <v>383</v>
      </c>
      <c r="BF1156" s="118" t="s">
        <v>16</v>
      </c>
      <c r="BG1156" s="118" t="s">
        <v>371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572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373</v>
      </c>
      <c r="AQ1157" s="118" t="s">
        <v>51</v>
      </c>
      <c r="AR1157" s="118" t="s">
        <v>374</v>
      </c>
      <c r="AS1157" s="118" t="s">
        <v>375</v>
      </c>
      <c r="AT1157" s="118" t="s">
        <v>376</v>
      </c>
      <c r="AU1157" s="118" t="s">
        <v>377</v>
      </c>
      <c r="AV1157" s="118" t="s">
        <v>52</v>
      </c>
      <c r="AW1157" s="118" t="s">
        <v>378</v>
      </c>
      <c r="AX1157" s="118" t="s">
        <v>379</v>
      </c>
      <c r="AY1157" s="118" t="s">
        <v>380</v>
      </c>
      <c r="AZ1157" s="118" t="s">
        <v>381</v>
      </c>
      <c r="BA1157" s="118" t="s">
        <v>53</v>
      </c>
      <c r="BB1157" s="118" t="s">
        <v>382</v>
      </c>
      <c r="BC1157" s="118" t="s">
        <v>15</v>
      </c>
      <c r="BD1157" s="118" t="s">
        <v>383</v>
      </c>
      <c r="BE1157" s="118" t="s">
        <v>16</v>
      </c>
      <c r="BF1157" s="118" t="s">
        <v>371</v>
      </c>
      <c r="BG1157" s="118" t="s">
        <v>384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1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50</v>
      </c>
      <c r="Q1158" s="119">
        <v>0</v>
      </c>
      <c r="R1158" s="119">
        <v>50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399</v>
      </c>
      <c r="AC1158" s="119" t="s">
        <v>56</v>
      </c>
      <c r="AD1158" s="119" t="s">
        <v>393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13.8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591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0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0</v>
      </c>
      <c r="Q1159" s="119">
        <v>0</v>
      </c>
      <c r="R1159" s="119">
        <v>100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56</v>
      </c>
      <c r="AC1159" s="119" t="s">
        <v>56</v>
      </c>
      <c r="AD1159" s="119" t="s">
        <v>640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1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7.7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592</v>
      </c>
    </row>
    <row r="1160" spans="1:65" s="119" customFormat="1" ht="11.4" x14ac:dyDescent="0.2">
      <c r="A1160" s="119" t="s">
        <v>58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591</v>
      </c>
    </row>
    <row r="1161" spans="1:65" s="119" customFormat="1" ht="11.4" x14ac:dyDescent="0.2">
      <c r="A1161" s="119" t="s">
        <v>58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308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592</v>
      </c>
    </row>
    <row r="1162" spans="1:65" s="119" customFormat="1" ht="11.4" x14ac:dyDescent="0.2">
      <c r="A1162" s="119" t="s">
        <v>60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210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23.4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591</v>
      </c>
    </row>
    <row r="1163" spans="1:65" s="119" customFormat="1" ht="11.4" x14ac:dyDescent="0.2">
      <c r="A1163" s="119" t="s">
        <v>60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174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23.8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592</v>
      </c>
    </row>
    <row r="1164" spans="1:65" s="119" customFormat="1" ht="11.4" x14ac:dyDescent="0.2">
      <c r="A1164" s="119" t="s">
        <v>62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591</v>
      </c>
    </row>
    <row r="1165" spans="1:65" s="119" customFormat="1" ht="11.4" x14ac:dyDescent="0.2">
      <c r="A1165" s="119" t="s">
        <v>62</v>
      </c>
      <c r="B1165" s="119">
        <v>2</v>
      </c>
      <c r="C1165" s="119">
        <v>0</v>
      </c>
      <c r="D1165" s="119">
        <v>1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50</v>
      </c>
      <c r="Q1165" s="119">
        <v>0</v>
      </c>
      <c r="R1165" s="119">
        <v>50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600</v>
      </c>
      <c r="AC1165" s="119" t="s">
        <v>56</v>
      </c>
      <c r="AD1165" s="119" t="s">
        <v>145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2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26.6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592</v>
      </c>
    </row>
    <row r="1166" spans="1:65" s="119" customFormat="1" ht="11.4" x14ac:dyDescent="0.2">
      <c r="A1166" s="119" t="s">
        <v>65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591</v>
      </c>
    </row>
    <row r="1167" spans="1:65" s="119" customFormat="1" ht="11.4" x14ac:dyDescent="0.2">
      <c r="A1167" s="119" t="s">
        <v>65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174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23.8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592</v>
      </c>
    </row>
    <row r="1168" spans="1:65" s="119" customFormat="1" ht="11.4" x14ac:dyDescent="0.2">
      <c r="A1168" s="119" t="s">
        <v>66</v>
      </c>
      <c r="B1168" s="119">
        <v>1</v>
      </c>
      <c r="C1168" s="119">
        <v>1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100</v>
      </c>
      <c r="P1168" s="119">
        <v>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292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19.899999999999999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591</v>
      </c>
    </row>
    <row r="1169" spans="1:65" s="119" customFormat="1" ht="11.4" x14ac:dyDescent="0.2">
      <c r="A1169" s="119" t="s">
        <v>66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89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27.8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592</v>
      </c>
    </row>
    <row r="1170" spans="1:65" s="119" customFormat="1" ht="11.4" x14ac:dyDescent="0.2">
      <c r="A1170" s="119" t="s">
        <v>67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591</v>
      </c>
    </row>
    <row r="1171" spans="1:65" s="119" customFormat="1" ht="11.4" x14ac:dyDescent="0.2">
      <c r="A1171" s="119" t="s">
        <v>67</v>
      </c>
      <c r="B1171" s="119">
        <v>1</v>
      </c>
      <c r="C1171" s="119">
        <v>1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100</v>
      </c>
      <c r="P1171" s="119">
        <v>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214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26.9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592</v>
      </c>
    </row>
    <row r="1172" spans="1:65" s="119" customFormat="1" ht="11.4" x14ac:dyDescent="0.2">
      <c r="A1172" s="119" t="s">
        <v>70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591</v>
      </c>
    </row>
    <row r="1173" spans="1:65" s="119" customFormat="1" ht="11.4" x14ac:dyDescent="0.2">
      <c r="A1173" s="119" t="s">
        <v>70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172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1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28.3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592</v>
      </c>
    </row>
    <row r="1174" spans="1:65" s="119" customFormat="1" ht="11.4" x14ac:dyDescent="0.2">
      <c r="A1174" s="119" t="s">
        <v>73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591</v>
      </c>
    </row>
    <row r="1175" spans="1:65" s="119" customFormat="1" ht="11.4" x14ac:dyDescent="0.2">
      <c r="A1175" s="119" t="s">
        <v>73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592</v>
      </c>
    </row>
    <row r="1176" spans="1:65" s="119" customFormat="1" ht="11.4" x14ac:dyDescent="0.2">
      <c r="A1176" s="119" t="s">
        <v>74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591</v>
      </c>
    </row>
    <row r="1177" spans="1:65" s="119" customFormat="1" ht="11.4" x14ac:dyDescent="0.2">
      <c r="A1177" s="119" t="s">
        <v>74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592</v>
      </c>
    </row>
    <row r="1178" spans="1:65" s="119" customFormat="1" ht="11.4" x14ac:dyDescent="0.2">
      <c r="A1178" s="119" t="s">
        <v>76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591</v>
      </c>
    </row>
    <row r="1179" spans="1:65" s="119" customFormat="1" ht="11.4" x14ac:dyDescent="0.2">
      <c r="A1179" s="119" t="s">
        <v>76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592</v>
      </c>
    </row>
    <row r="1180" spans="1:65" s="119" customFormat="1" ht="11.4" x14ac:dyDescent="0.2">
      <c r="A1180" s="119" t="s">
        <v>77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591</v>
      </c>
    </row>
    <row r="1181" spans="1:65" s="119" customFormat="1" ht="11.4" x14ac:dyDescent="0.2">
      <c r="A1181" s="119" t="s">
        <v>77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592</v>
      </c>
    </row>
    <row r="1182" spans="1:65" s="119" customFormat="1" ht="11.4" x14ac:dyDescent="0.2">
      <c r="A1182" s="119" t="s">
        <v>78</v>
      </c>
      <c r="B1182" s="119">
        <v>1</v>
      </c>
      <c r="C1182" s="119">
        <v>1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100</v>
      </c>
      <c r="P1182" s="119">
        <v>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100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21.9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591</v>
      </c>
    </row>
    <row r="1183" spans="1:65" s="119" customFormat="1" ht="11.4" x14ac:dyDescent="0.2">
      <c r="A1183" s="119" t="s">
        <v>78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592</v>
      </c>
    </row>
    <row r="1184" spans="1:65" s="119" customFormat="1" ht="11.4" x14ac:dyDescent="0.2">
      <c r="A1184" s="119" t="s">
        <v>80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591</v>
      </c>
    </row>
    <row r="1185" spans="1:65" s="119" customFormat="1" ht="11.4" x14ac:dyDescent="0.2">
      <c r="A1185" s="119" t="s">
        <v>80</v>
      </c>
      <c r="B1185" s="119">
        <v>2</v>
      </c>
      <c r="C1185" s="119">
        <v>1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50</v>
      </c>
      <c r="P1185" s="119">
        <v>50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668</v>
      </c>
      <c r="AB1185" s="119" t="s">
        <v>625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33.299999999999997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592</v>
      </c>
    </row>
    <row r="1186" spans="1:65" s="119" customFormat="1" ht="11.4" x14ac:dyDescent="0.2">
      <c r="A1186" s="119" t="s">
        <v>82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591</v>
      </c>
    </row>
    <row r="1187" spans="1:65" s="119" customFormat="1" ht="11.4" x14ac:dyDescent="0.2">
      <c r="A1187" s="119" t="s">
        <v>82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592</v>
      </c>
    </row>
    <row r="1188" spans="1:65" s="119" customFormat="1" ht="11.4" x14ac:dyDescent="0.2">
      <c r="A1188" s="119" t="s">
        <v>84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591</v>
      </c>
    </row>
    <row r="1189" spans="1:65" s="119" customFormat="1" ht="11.4" x14ac:dyDescent="0.2">
      <c r="A1189" s="119" t="s">
        <v>84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592</v>
      </c>
    </row>
    <row r="1190" spans="1:65" s="119" customFormat="1" ht="11.4" x14ac:dyDescent="0.2">
      <c r="A1190" s="119" t="s">
        <v>86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124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23.1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591</v>
      </c>
    </row>
    <row r="1191" spans="1:65" s="119" customFormat="1" ht="11.4" x14ac:dyDescent="0.2">
      <c r="A1191" s="119" t="s">
        <v>86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592</v>
      </c>
    </row>
    <row r="1192" spans="1:65" s="119" customFormat="1" ht="11.4" x14ac:dyDescent="0.2">
      <c r="A1192" s="119" t="s">
        <v>87</v>
      </c>
      <c r="B1192" s="119">
        <v>1</v>
      </c>
      <c r="C1192" s="119">
        <v>1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100</v>
      </c>
      <c r="P1192" s="119">
        <v>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92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17.600000000000001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591</v>
      </c>
    </row>
    <row r="1193" spans="1:65" s="119" customFormat="1" ht="11.4" x14ac:dyDescent="0.2">
      <c r="A1193" s="119" t="s">
        <v>87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592</v>
      </c>
    </row>
    <row r="1194" spans="1:65" s="119" customFormat="1" ht="11.4" x14ac:dyDescent="0.2">
      <c r="A1194" s="119" t="s">
        <v>88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591</v>
      </c>
    </row>
    <row r="1195" spans="1:65" s="119" customFormat="1" ht="11.4" x14ac:dyDescent="0.2">
      <c r="A1195" s="119" t="s">
        <v>88</v>
      </c>
      <c r="B1195" s="119">
        <v>1</v>
      </c>
      <c r="C1195" s="119">
        <v>1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100</v>
      </c>
      <c r="P1195" s="119">
        <v>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155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25.6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592</v>
      </c>
    </row>
    <row r="1196" spans="1:65" s="119" customFormat="1" ht="11.4" x14ac:dyDescent="0.2">
      <c r="A1196" s="119" t="s">
        <v>90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183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25.2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591</v>
      </c>
    </row>
    <row r="1197" spans="1:65" s="119" customFormat="1" ht="11.4" x14ac:dyDescent="0.2">
      <c r="A1197" s="119" t="s">
        <v>90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592</v>
      </c>
    </row>
    <row r="1198" spans="1:65" s="119" customFormat="1" ht="11.4" x14ac:dyDescent="0.2">
      <c r="A1198" s="119" t="s">
        <v>91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130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591</v>
      </c>
    </row>
    <row r="1199" spans="1:65" s="119" customFormat="1" ht="11.4" x14ac:dyDescent="0.2">
      <c r="A1199" s="119" t="s">
        <v>91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164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28.8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592</v>
      </c>
    </row>
    <row r="1200" spans="1:65" s="119" customFormat="1" ht="11.4" x14ac:dyDescent="0.2">
      <c r="A1200" s="119" t="s">
        <v>93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591</v>
      </c>
    </row>
    <row r="1201" spans="1:65" s="119" customFormat="1" ht="11.4" x14ac:dyDescent="0.2">
      <c r="A1201" s="119" t="s">
        <v>93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592</v>
      </c>
    </row>
    <row r="1202" spans="1:65" s="119" customFormat="1" ht="11.4" x14ac:dyDescent="0.2">
      <c r="A1202" s="119" t="s">
        <v>95</v>
      </c>
      <c r="B1202" s="119">
        <v>4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310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3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21.6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591</v>
      </c>
    </row>
    <row r="1203" spans="1:65" s="119" customFormat="1" ht="11.4" x14ac:dyDescent="0.2">
      <c r="A1203" s="119" t="s">
        <v>95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592</v>
      </c>
    </row>
    <row r="1204" spans="1:65" s="119" customFormat="1" ht="11.4" x14ac:dyDescent="0.2">
      <c r="A1204" s="119" t="s">
        <v>96</v>
      </c>
      <c r="B1204" s="119">
        <v>5</v>
      </c>
      <c r="C1204" s="119">
        <v>0</v>
      </c>
      <c r="D1204" s="119">
        <v>3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60</v>
      </c>
      <c r="Q1204" s="119">
        <v>0</v>
      </c>
      <c r="R1204" s="119">
        <v>40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256</v>
      </c>
      <c r="AC1204" s="119" t="s">
        <v>56</v>
      </c>
      <c r="AD1204" s="119" t="s">
        <v>69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2</v>
      </c>
      <c r="AQ1204" s="119">
        <v>2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22.3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591</v>
      </c>
    </row>
    <row r="1205" spans="1:65" s="119" customFormat="1" ht="11.4" x14ac:dyDescent="0.2">
      <c r="A1205" s="119" t="s">
        <v>96</v>
      </c>
      <c r="B1205" s="119">
        <v>2</v>
      </c>
      <c r="C1205" s="119">
        <v>0</v>
      </c>
      <c r="D1205" s="119">
        <v>1</v>
      </c>
      <c r="E1205" s="119">
        <v>0</v>
      </c>
      <c r="F1205" s="119">
        <v>0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50</v>
      </c>
      <c r="Q1205" s="119">
        <v>0</v>
      </c>
      <c r="R1205" s="119">
        <v>0</v>
      </c>
      <c r="S1205" s="119">
        <v>50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285</v>
      </c>
      <c r="AC1205" s="119" t="s">
        <v>56</v>
      </c>
      <c r="AD1205" s="119" t="s">
        <v>56</v>
      </c>
      <c r="AE1205" s="119" t="s">
        <v>587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1</v>
      </c>
      <c r="AP1205" s="119">
        <v>1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14.5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592</v>
      </c>
    </row>
    <row r="1206" spans="1:65" s="119" customFormat="1" ht="11.4" x14ac:dyDescent="0.2">
      <c r="A1206" s="119" t="s">
        <v>97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174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23.8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591</v>
      </c>
    </row>
    <row r="1207" spans="1:65" s="119" customFormat="1" ht="11.4" x14ac:dyDescent="0.2">
      <c r="A1207" s="119" t="s">
        <v>97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155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1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25.6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592</v>
      </c>
    </row>
    <row r="1208" spans="1:65" s="119" customFormat="1" ht="11.4" x14ac:dyDescent="0.2">
      <c r="A1208" s="119" t="s">
        <v>99</v>
      </c>
      <c r="B1208" s="119">
        <v>4</v>
      </c>
      <c r="C1208" s="119">
        <v>0</v>
      </c>
      <c r="D1208" s="119">
        <v>4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118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3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591</v>
      </c>
    </row>
    <row r="1209" spans="1:65" s="119" customFormat="1" ht="11.4" x14ac:dyDescent="0.2">
      <c r="A1209" s="119" t="s">
        <v>99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659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31.2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592</v>
      </c>
    </row>
    <row r="1210" spans="1:65" s="119" customFormat="1" ht="11.4" x14ac:dyDescent="0.2">
      <c r="A1210" s="119" t="s">
        <v>101</v>
      </c>
      <c r="B1210" s="119">
        <v>3</v>
      </c>
      <c r="C1210" s="119">
        <v>0</v>
      </c>
      <c r="D1210" s="119">
        <v>3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68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3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22.6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591</v>
      </c>
    </row>
    <row r="1211" spans="1:65" s="119" customFormat="1" ht="11.4" x14ac:dyDescent="0.2">
      <c r="A1211" s="119" t="s">
        <v>101</v>
      </c>
      <c r="B1211" s="119">
        <v>2</v>
      </c>
      <c r="C1211" s="119">
        <v>0</v>
      </c>
      <c r="D1211" s="119">
        <v>2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155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25.6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592</v>
      </c>
    </row>
    <row r="1212" spans="1:65" s="119" customFormat="1" ht="11.4" x14ac:dyDescent="0.2">
      <c r="A1212" s="119" t="s">
        <v>105</v>
      </c>
      <c r="B1212" s="119">
        <v>8</v>
      </c>
      <c r="C1212" s="119">
        <v>1</v>
      </c>
      <c r="D1212" s="119">
        <v>7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12.5</v>
      </c>
      <c r="P1212" s="119">
        <v>87.5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623</v>
      </c>
      <c r="AB1212" s="119" t="s">
        <v>124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1</v>
      </c>
      <c r="AO1212" s="119">
        <v>0</v>
      </c>
      <c r="AP1212" s="119">
        <v>1</v>
      </c>
      <c r="AQ1212" s="119">
        <v>4</v>
      </c>
      <c r="AR1212" s="119">
        <v>2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591</v>
      </c>
    </row>
    <row r="1213" spans="1:65" s="119" customFormat="1" ht="11.4" x14ac:dyDescent="0.2">
      <c r="A1213" s="119" t="s">
        <v>105</v>
      </c>
      <c r="B1213" s="119">
        <v>3</v>
      </c>
      <c r="C1213" s="119">
        <v>0</v>
      </c>
      <c r="D1213" s="119">
        <v>3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232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1</v>
      </c>
      <c r="AR1213" s="119">
        <v>1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22.4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592</v>
      </c>
    </row>
    <row r="1214" spans="1:65" s="119" customFormat="1" ht="11.4" x14ac:dyDescent="0.2">
      <c r="A1214" s="119" t="s">
        <v>107</v>
      </c>
      <c r="B1214" s="119">
        <v>8</v>
      </c>
      <c r="C1214" s="119">
        <v>2</v>
      </c>
      <c r="D1214" s="119">
        <v>5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25</v>
      </c>
      <c r="P1214" s="119">
        <v>62.5</v>
      </c>
      <c r="Q1214" s="119">
        <v>0</v>
      </c>
      <c r="R1214" s="119">
        <v>12.5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584</v>
      </c>
      <c r="AB1214" s="119" t="s">
        <v>108</v>
      </c>
      <c r="AC1214" s="119" t="s">
        <v>56</v>
      </c>
      <c r="AD1214" s="119" t="s">
        <v>100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2</v>
      </c>
      <c r="AO1214" s="119">
        <v>0</v>
      </c>
      <c r="AP1214" s="119">
        <v>3</v>
      </c>
      <c r="AQ1214" s="119">
        <v>3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17.2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591</v>
      </c>
    </row>
    <row r="1215" spans="1:65" s="119" customFormat="1" ht="11.4" x14ac:dyDescent="0.2">
      <c r="A1215" s="119" t="s">
        <v>107</v>
      </c>
      <c r="B1215" s="119">
        <v>8</v>
      </c>
      <c r="C1215" s="119">
        <v>0</v>
      </c>
      <c r="D1215" s="119">
        <v>7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87.5</v>
      </c>
      <c r="Q1215" s="119">
        <v>0</v>
      </c>
      <c r="R1215" s="119">
        <v>12.5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276</v>
      </c>
      <c r="AC1215" s="119" t="s">
        <v>56</v>
      </c>
      <c r="AD1215" s="119" t="s">
        <v>220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2</v>
      </c>
      <c r="AR1215" s="119">
        <v>5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592</v>
      </c>
    </row>
    <row r="1216" spans="1:65" s="119" customFormat="1" ht="11.4" x14ac:dyDescent="0.2">
      <c r="A1216" s="119" t="s">
        <v>110</v>
      </c>
      <c r="B1216" s="119">
        <v>27</v>
      </c>
      <c r="C1216" s="119">
        <v>4</v>
      </c>
      <c r="D1216" s="119">
        <v>22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14.81</v>
      </c>
      <c r="P1216" s="119">
        <v>81.48</v>
      </c>
      <c r="Q1216" s="119">
        <v>0</v>
      </c>
      <c r="R1216" s="119">
        <v>3.7040000000000002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649</v>
      </c>
      <c r="AB1216" s="119" t="s">
        <v>122</v>
      </c>
      <c r="AC1216" s="119" t="s">
        <v>56</v>
      </c>
      <c r="AD1216" s="119" t="s">
        <v>327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4</v>
      </c>
      <c r="AO1216" s="119">
        <v>1</v>
      </c>
      <c r="AP1216" s="119">
        <v>10</v>
      </c>
      <c r="AQ1216" s="119">
        <v>12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18.7</v>
      </c>
      <c r="BI1216" s="119">
        <v>19.899999999999999</v>
      </c>
      <c r="BJ1216" s="119">
        <v>23.7</v>
      </c>
      <c r="BK1216" s="119">
        <v>24.4</v>
      </c>
      <c r="BL1216" s="119">
        <v>0</v>
      </c>
      <c r="BM1216" s="119" t="s">
        <v>591</v>
      </c>
    </row>
    <row r="1217" spans="1:65" s="119" customFormat="1" ht="11.4" x14ac:dyDescent="0.2">
      <c r="A1217" s="119" t="s">
        <v>110</v>
      </c>
      <c r="B1217" s="119">
        <v>7</v>
      </c>
      <c r="C1217" s="119">
        <v>0</v>
      </c>
      <c r="D1217" s="119">
        <v>7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114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4</v>
      </c>
      <c r="AR1217" s="119">
        <v>3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24.8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592</v>
      </c>
    </row>
    <row r="1218" spans="1:65" s="119" customFormat="1" ht="11.4" x14ac:dyDescent="0.2">
      <c r="A1218" s="119" t="s">
        <v>113</v>
      </c>
      <c r="B1218" s="119">
        <v>36</v>
      </c>
      <c r="C1218" s="119">
        <v>2</v>
      </c>
      <c r="D1218" s="119">
        <v>32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5.556</v>
      </c>
      <c r="P1218" s="119">
        <v>88.89</v>
      </c>
      <c r="Q1218" s="119">
        <v>0</v>
      </c>
      <c r="R1218" s="119">
        <v>5.556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613</v>
      </c>
      <c r="AB1218" s="119" t="s">
        <v>271</v>
      </c>
      <c r="AC1218" s="119" t="s">
        <v>56</v>
      </c>
      <c r="AD1218" s="119" t="s">
        <v>69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</v>
      </c>
      <c r="AO1218" s="119">
        <v>2</v>
      </c>
      <c r="AP1218" s="119">
        <v>13</v>
      </c>
      <c r="AQ1218" s="119">
        <v>17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19.399999999999999</v>
      </c>
      <c r="BI1218" s="119">
        <v>20.399999999999999</v>
      </c>
      <c r="BJ1218" s="119">
        <v>23.5</v>
      </c>
      <c r="BK1218" s="119">
        <v>25.9</v>
      </c>
      <c r="BL1218" s="119">
        <v>0</v>
      </c>
      <c r="BM1218" s="119" t="s">
        <v>591</v>
      </c>
    </row>
    <row r="1219" spans="1:65" s="119" customFormat="1" ht="11.4" x14ac:dyDescent="0.2">
      <c r="A1219" s="119" t="s">
        <v>113</v>
      </c>
      <c r="B1219" s="119">
        <v>8</v>
      </c>
      <c r="C1219" s="119">
        <v>0</v>
      </c>
      <c r="D1219" s="119">
        <v>6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75</v>
      </c>
      <c r="Q1219" s="119">
        <v>0</v>
      </c>
      <c r="R1219" s="119">
        <v>25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296</v>
      </c>
      <c r="AC1219" s="119" t="s">
        <v>56</v>
      </c>
      <c r="AD1219" s="119" t="s">
        <v>289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1</v>
      </c>
      <c r="AQ1219" s="119">
        <v>6</v>
      </c>
      <c r="AR1219" s="119">
        <v>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23.4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592</v>
      </c>
    </row>
    <row r="1220" spans="1:65" s="119" customFormat="1" ht="11.4" x14ac:dyDescent="0.2">
      <c r="A1220" s="119" t="s">
        <v>116</v>
      </c>
      <c r="B1220" s="119">
        <v>76</v>
      </c>
      <c r="C1220" s="119">
        <v>1</v>
      </c>
      <c r="D1220" s="119">
        <v>73</v>
      </c>
      <c r="E1220" s="119">
        <v>0</v>
      </c>
      <c r="F1220" s="119">
        <v>1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1.3160000000000001</v>
      </c>
      <c r="P1220" s="119">
        <v>96.05</v>
      </c>
      <c r="Q1220" s="119">
        <v>0</v>
      </c>
      <c r="R1220" s="119">
        <v>1.3160000000000001</v>
      </c>
      <c r="S1220" s="119">
        <v>1.3160000000000001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666</v>
      </c>
      <c r="AB1220" s="119" t="s">
        <v>315</v>
      </c>
      <c r="AC1220" s="119" t="s">
        <v>56</v>
      </c>
      <c r="AD1220" s="119" t="s">
        <v>159</v>
      </c>
      <c r="AE1220" s="119" t="s">
        <v>287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3</v>
      </c>
      <c r="AP1220" s="119">
        <v>33</v>
      </c>
      <c r="AQ1220" s="119">
        <v>38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19.899999999999999</v>
      </c>
      <c r="BI1220" s="119">
        <v>20.100000000000001</v>
      </c>
      <c r="BJ1220" s="119">
        <v>23.1</v>
      </c>
      <c r="BK1220" s="119">
        <v>24.1</v>
      </c>
      <c r="BL1220" s="119">
        <v>0</v>
      </c>
      <c r="BM1220" s="119" t="s">
        <v>591</v>
      </c>
    </row>
    <row r="1221" spans="1:65" s="119" customFormat="1" ht="11.4" x14ac:dyDescent="0.2">
      <c r="A1221" s="119" t="s">
        <v>116</v>
      </c>
      <c r="B1221" s="119">
        <v>17</v>
      </c>
      <c r="C1221" s="119">
        <v>0</v>
      </c>
      <c r="D1221" s="119">
        <v>14</v>
      </c>
      <c r="E1221" s="119">
        <v>0</v>
      </c>
      <c r="F1221" s="119">
        <v>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82.35</v>
      </c>
      <c r="Q1221" s="119">
        <v>0</v>
      </c>
      <c r="R1221" s="119">
        <v>17.649999999999999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210</v>
      </c>
      <c r="AC1221" s="119" t="s">
        <v>56</v>
      </c>
      <c r="AD1221" s="119" t="s">
        <v>197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3</v>
      </c>
      <c r="AQ1221" s="119">
        <v>11</v>
      </c>
      <c r="AR1221" s="119">
        <v>3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22.7</v>
      </c>
      <c r="BI1221" s="119">
        <v>22.4</v>
      </c>
      <c r="BJ1221" s="119">
        <v>25.4</v>
      </c>
      <c r="BK1221" s="119">
        <v>29.7</v>
      </c>
      <c r="BL1221" s="119">
        <v>0</v>
      </c>
      <c r="BM1221" s="119" t="s">
        <v>592</v>
      </c>
    </row>
    <row r="1222" spans="1:65" s="119" customFormat="1" ht="11.4" x14ac:dyDescent="0.2">
      <c r="A1222" s="119" t="s">
        <v>119</v>
      </c>
      <c r="B1222" s="119">
        <v>96</v>
      </c>
      <c r="C1222" s="119">
        <v>4</v>
      </c>
      <c r="D1222" s="119">
        <v>90</v>
      </c>
      <c r="E1222" s="119">
        <v>0</v>
      </c>
      <c r="F1222" s="119">
        <v>0</v>
      </c>
      <c r="G1222" s="119">
        <v>1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4.1669999999999998</v>
      </c>
      <c r="P1222" s="119">
        <v>93.75</v>
      </c>
      <c r="Q1222" s="119">
        <v>0</v>
      </c>
      <c r="R1222" s="119">
        <v>0</v>
      </c>
      <c r="S1222" s="119">
        <v>1.042</v>
      </c>
      <c r="T1222" s="119">
        <v>1.042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640</v>
      </c>
      <c r="AB1222" s="119" t="s">
        <v>280</v>
      </c>
      <c r="AC1222" s="119" t="s">
        <v>56</v>
      </c>
      <c r="AD1222" s="119" t="s">
        <v>56</v>
      </c>
      <c r="AE1222" s="119" t="s">
        <v>102</v>
      </c>
      <c r="AF1222" s="119" t="s">
        <v>580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14</v>
      </c>
      <c r="AO1222" s="119">
        <v>16</v>
      </c>
      <c r="AP1222" s="119">
        <v>38</v>
      </c>
      <c r="AQ1222" s="119">
        <v>27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16.899999999999999</v>
      </c>
      <c r="BI1222" s="119">
        <v>18.3</v>
      </c>
      <c r="BJ1222" s="119">
        <v>22.1</v>
      </c>
      <c r="BK1222" s="119">
        <v>24.4</v>
      </c>
      <c r="BL1222" s="119">
        <v>0</v>
      </c>
      <c r="BM1222" s="119" t="s">
        <v>591</v>
      </c>
    </row>
    <row r="1223" spans="1:65" s="119" customFormat="1" ht="11.4" x14ac:dyDescent="0.2">
      <c r="A1223" s="119" t="s">
        <v>119</v>
      </c>
      <c r="B1223" s="119">
        <v>48</v>
      </c>
      <c r="C1223" s="119">
        <v>1</v>
      </c>
      <c r="D1223" s="119">
        <v>46</v>
      </c>
      <c r="E1223" s="119">
        <v>0</v>
      </c>
      <c r="F1223" s="119">
        <v>0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2.0830000000000002</v>
      </c>
      <c r="P1223" s="119">
        <v>95.83</v>
      </c>
      <c r="Q1223" s="119">
        <v>0</v>
      </c>
      <c r="R1223" s="119">
        <v>0</v>
      </c>
      <c r="S1223" s="119">
        <v>2.0830000000000002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68</v>
      </c>
      <c r="AB1223" s="119" t="s">
        <v>302</v>
      </c>
      <c r="AC1223" s="119" t="s">
        <v>56</v>
      </c>
      <c r="AD1223" s="119" t="s">
        <v>56</v>
      </c>
      <c r="AE1223" s="119" t="s">
        <v>282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2</v>
      </c>
      <c r="AP1223" s="119">
        <v>11</v>
      </c>
      <c r="AQ1223" s="119">
        <v>30</v>
      </c>
      <c r="AR1223" s="119">
        <v>4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20.9</v>
      </c>
      <c r="BI1223" s="119">
        <v>21.3</v>
      </c>
      <c r="BJ1223" s="119">
        <v>23.9</v>
      </c>
      <c r="BK1223" s="119">
        <v>26.1</v>
      </c>
      <c r="BL1223" s="119">
        <v>0</v>
      </c>
      <c r="BM1223" s="119" t="s">
        <v>592</v>
      </c>
    </row>
    <row r="1224" spans="1:65" s="119" customFormat="1" ht="11.4" x14ac:dyDescent="0.2">
      <c r="A1224" s="119" t="s">
        <v>121</v>
      </c>
      <c r="B1224" s="119">
        <v>136</v>
      </c>
      <c r="C1224" s="119">
        <v>6</v>
      </c>
      <c r="D1224" s="119">
        <v>126</v>
      </c>
      <c r="E1224" s="119">
        <v>0</v>
      </c>
      <c r="F1224" s="119">
        <v>3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4.4119999999999999</v>
      </c>
      <c r="P1224" s="119">
        <v>92.65</v>
      </c>
      <c r="Q1224" s="119">
        <v>0</v>
      </c>
      <c r="R1224" s="119">
        <v>2.206</v>
      </c>
      <c r="S1224" s="119">
        <v>0.73499999999999999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398</v>
      </c>
      <c r="AB1224" s="119" t="s">
        <v>92</v>
      </c>
      <c r="AC1224" s="119" t="s">
        <v>56</v>
      </c>
      <c r="AD1224" s="119" t="s">
        <v>170</v>
      </c>
      <c r="AE1224" s="119" t="s">
        <v>260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1</v>
      </c>
      <c r="AN1224" s="119">
        <v>12</v>
      </c>
      <c r="AO1224" s="119">
        <v>20</v>
      </c>
      <c r="AP1224" s="119">
        <v>73</v>
      </c>
      <c r="AQ1224" s="119">
        <v>30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17.2</v>
      </c>
      <c r="BI1224" s="119">
        <v>18.3</v>
      </c>
      <c r="BJ1224" s="119">
        <v>20.7</v>
      </c>
      <c r="BK1224" s="119">
        <v>22.2</v>
      </c>
      <c r="BL1224" s="119">
        <v>0</v>
      </c>
      <c r="BM1224" s="119" t="s">
        <v>591</v>
      </c>
    </row>
    <row r="1225" spans="1:65" s="119" customFormat="1" ht="11.4" x14ac:dyDescent="0.2">
      <c r="A1225" s="119" t="s">
        <v>121</v>
      </c>
      <c r="B1225" s="119">
        <v>88</v>
      </c>
      <c r="C1225" s="119">
        <v>2</v>
      </c>
      <c r="D1225" s="119">
        <v>86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2.2730000000000001</v>
      </c>
      <c r="P1225" s="119">
        <v>97.73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100</v>
      </c>
      <c r="AB1225" s="119" t="s">
        <v>282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32</v>
      </c>
      <c r="AQ1225" s="119">
        <v>50</v>
      </c>
      <c r="AR1225" s="119">
        <v>5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20.8</v>
      </c>
      <c r="BI1225" s="119">
        <v>20.7</v>
      </c>
      <c r="BJ1225" s="119">
        <v>23.6</v>
      </c>
      <c r="BK1225" s="119">
        <v>25.2</v>
      </c>
      <c r="BL1225" s="119">
        <v>0</v>
      </c>
      <c r="BM1225" s="119" t="s">
        <v>592</v>
      </c>
    </row>
    <row r="1226" spans="1:65" s="119" customFormat="1" ht="11.4" x14ac:dyDescent="0.2">
      <c r="A1226" s="119" t="s">
        <v>123</v>
      </c>
      <c r="B1226" s="119">
        <v>79</v>
      </c>
      <c r="C1226" s="119">
        <v>4</v>
      </c>
      <c r="D1226" s="119">
        <v>71</v>
      </c>
      <c r="E1226" s="119">
        <v>0</v>
      </c>
      <c r="F1226" s="119">
        <v>1</v>
      </c>
      <c r="G1226" s="119">
        <v>2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5.0629999999999997</v>
      </c>
      <c r="P1226" s="119">
        <v>89.87</v>
      </c>
      <c r="Q1226" s="119">
        <v>0</v>
      </c>
      <c r="R1226" s="119">
        <v>1.266</v>
      </c>
      <c r="S1226" s="119">
        <v>2.532</v>
      </c>
      <c r="T1226" s="119">
        <v>1.266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646</v>
      </c>
      <c r="AB1226" s="119" t="s">
        <v>158</v>
      </c>
      <c r="AC1226" s="119" t="s">
        <v>56</v>
      </c>
      <c r="AD1226" s="119" t="s">
        <v>270</v>
      </c>
      <c r="AE1226" s="119" t="s">
        <v>304</v>
      </c>
      <c r="AF1226" s="119" t="s">
        <v>611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2</v>
      </c>
      <c r="AN1226" s="119">
        <v>11</v>
      </c>
      <c r="AO1226" s="119">
        <v>17</v>
      </c>
      <c r="AP1226" s="119">
        <v>28</v>
      </c>
      <c r="AQ1226" s="119">
        <v>18</v>
      </c>
      <c r="AR1226" s="119">
        <v>3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16.2</v>
      </c>
      <c r="BI1226" s="119">
        <v>17.100000000000001</v>
      </c>
      <c r="BJ1226" s="119">
        <v>22.1</v>
      </c>
      <c r="BK1226" s="119">
        <v>24.8</v>
      </c>
      <c r="BL1226" s="119">
        <v>0</v>
      </c>
      <c r="BM1226" s="119" t="s">
        <v>591</v>
      </c>
    </row>
    <row r="1227" spans="1:65" s="119" customFormat="1" ht="11.4" x14ac:dyDescent="0.2">
      <c r="A1227" s="119" t="s">
        <v>123</v>
      </c>
      <c r="B1227" s="119">
        <v>91</v>
      </c>
      <c r="C1227" s="119">
        <v>1</v>
      </c>
      <c r="D1227" s="119">
        <v>89</v>
      </c>
      <c r="E1227" s="119">
        <v>1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1.099</v>
      </c>
      <c r="P1227" s="119">
        <v>97.8</v>
      </c>
      <c r="Q1227" s="119">
        <v>1.099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658</v>
      </c>
      <c r="AB1227" s="119" t="s">
        <v>122</v>
      </c>
      <c r="AC1227" s="119" t="s">
        <v>317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1</v>
      </c>
      <c r="AO1227" s="119">
        <v>0</v>
      </c>
      <c r="AP1227" s="119">
        <v>28</v>
      </c>
      <c r="AQ1227" s="119">
        <v>55</v>
      </c>
      <c r="AR1227" s="119">
        <v>6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20.8</v>
      </c>
      <c r="BI1227" s="119">
        <v>21.1</v>
      </c>
      <c r="BJ1227" s="119">
        <v>23.2</v>
      </c>
      <c r="BK1227" s="119">
        <v>25.8</v>
      </c>
      <c r="BL1227" s="119">
        <v>0</v>
      </c>
      <c r="BM1227" s="119" t="s">
        <v>592</v>
      </c>
    </row>
    <row r="1228" spans="1:65" s="119" customFormat="1" ht="11.4" x14ac:dyDescent="0.2">
      <c r="A1228" s="119" t="s">
        <v>126</v>
      </c>
      <c r="B1228" s="119">
        <v>58</v>
      </c>
      <c r="C1228" s="119">
        <v>9</v>
      </c>
      <c r="D1228" s="119">
        <v>49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15.52</v>
      </c>
      <c r="P1228" s="119">
        <v>84.48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620</v>
      </c>
      <c r="AB1228" s="119" t="s">
        <v>108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7</v>
      </c>
      <c r="AO1228" s="119">
        <v>1</v>
      </c>
      <c r="AP1228" s="119">
        <v>20</v>
      </c>
      <c r="AQ1228" s="119">
        <v>28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18.600000000000001</v>
      </c>
      <c r="BI1228" s="119">
        <v>20</v>
      </c>
      <c r="BJ1228" s="119">
        <v>22.8</v>
      </c>
      <c r="BK1228" s="119">
        <v>25</v>
      </c>
      <c r="BL1228" s="119">
        <v>0</v>
      </c>
      <c r="BM1228" s="119" t="s">
        <v>591</v>
      </c>
    </row>
    <row r="1229" spans="1:65" s="119" customFormat="1" ht="11.4" x14ac:dyDescent="0.2">
      <c r="A1229" s="119" t="s">
        <v>126</v>
      </c>
      <c r="B1229" s="119">
        <v>24</v>
      </c>
      <c r="C1229" s="119">
        <v>0</v>
      </c>
      <c r="D1229" s="119">
        <v>21</v>
      </c>
      <c r="E1229" s="119">
        <v>0</v>
      </c>
      <c r="F1229" s="119">
        <v>1</v>
      </c>
      <c r="G1229" s="119">
        <v>1</v>
      </c>
      <c r="H1229" s="119">
        <v>0</v>
      </c>
      <c r="I1229" s="119">
        <v>0</v>
      </c>
      <c r="J1229" s="119">
        <v>1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87.5</v>
      </c>
      <c r="Q1229" s="119">
        <v>0</v>
      </c>
      <c r="R1229" s="119">
        <v>4.1669999999999998</v>
      </c>
      <c r="S1229" s="119">
        <v>4.1669999999999998</v>
      </c>
      <c r="T1229" s="119">
        <v>0</v>
      </c>
      <c r="U1229" s="119">
        <v>0</v>
      </c>
      <c r="V1229" s="119">
        <v>4.1669999999999998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124</v>
      </c>
      <c r="AC1229" s="119" t="s">
        <v>56</v>
      </c>
      <c r="AD1229" s="119" t="s">
        <v>138</v>
      </c>
      <c r="AE1229" s="119" t="s">
        <v>185</v>
      </c>
      <c r="AF1229" s="119" t="s">
        <v>56</v>
      </c>
      <c r="AG1229" s="119" t="s">
        <v>56</v>
      </c>
      <c r="AH1229" s="119" t="s">
        <v>311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6</v>
      </c>
      <c r="AQ1229" s="119">
        <v>11</v>
      </c>
      <c r="AR1229" s="119">
        <v>6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22.7</v>
      </c>
      <c r="BI1229" s="119">
        <v>23</v>
      </c>
      <c r="BJ1229" s="119">
        <v>27.2</v>
      </c>
      <c r="BK1229" s="119">
        <v>30.2</v>
      </c>
      <c r="BL1229" s="119">
        <v>0</v>
      </c>
      <c r="BM1229" s="119" t="s">
        <v>592</v>
      </c>
    </row>
    <row r="1230" spans="1:65" s="119" customFormat="1" ht="11.4" x14ac:dyDescent="0.2">
      <c r="A1230" s="119" t="s">
        <v>128</v>
      </c>
      <c r="B1230" s="119">
        <v>44</v>
      </c>
      <c r="C1230" s="119">
        <v>0</v>
      </c>
      <c r="D1230" s="119">
        <v>43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97.73</v>
      </c>
      <c r="Q1230" s="119">
        <v>0</v>
      </c>
      <c r="R1230" s="119">
        <v>2.2730000000000001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284</v>
      </c>
      <c r="AC1230" s="119" t="s">
        <v>56</v>
      </c>
      <c r="AD1230" s="119" t="s">
        <v>232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20</v>
      </c>
      <c r="AQ1230" s="119">
        <v>22</v>
      </c>
      <c r="AR1230" s="119">
        <v>0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</v>
      </c>
      <c r="BI1230" s="119">
        <v>20.100000000000001</v>
      </c>
      <c r="BJ1230" s="119">
        <v>23.1</v>
      </c>
      <c r="BK1230" s="119">
        <v>24.6</v>
      </c>
      <c r="BL1230" s="119">
        <v>0</v>
      </c>
      <c r="BM1230" s="119" t="s">
        <v>591</v>
      </c>
    </row>
    <row r="1231" spans="1:65" s="119" customFormat="1" ht="11.4" x14ac:dyDescent="0.2">
      <c r="A1231" s="119" t="s">
        <v>128</v>
      </c>
      <c r="B1231" s="119">
        <v>16</v>
      </c>
      <c r="C1231" s="119">
        <v>0</v>
      </c>
      <c r="D1231" s="119">
        <v>15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93.75</v>
      </c>
      <c r="Q1231" s="119">
        <v>0</v>
      </c>
      <c r="R1231" s="119">
        <v>6.25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200</v>
      </c>
      <c r="AC1231" s="119" t="s">
        <v>56</v>
      </c>
      <c r="AD1231" s="119" t="s">
        <v>220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1</v>
      </c>
      <c r="AQ1231" s="119">
        <v>7</v>
      </c>
      <c r="AR1231" s="119">
        <v>7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24.7</v>
      </c>
      <c r="BI1231" s="119">
        <v>25</v>
      </c>
      <c r="BJ1231" s="119">
        <v>28.6</v>
      </c>
      <c r="BK1231" s="119">
        <v>32.700000000000003</v>
      </c>
      <c r="BL1231" s="119">
        <v>0</v>
      </c>
      <c r="BM1231" s="119" t="s">
        <v>592</v>
      </c>
    </row>
    <row r="1232" spans="1:65" s="119" customFormat="1" ht="11.4" x14ac:dyDescent="0.2">
      <c r="A1232" s="119" t="s">
        <v>131</v>
      </c>
      <c r="B1232" s="119">
        <v>36</v>
      </c>
      <c r="C1232" s="119">
        <v>0</v>
      </c>
      <c r="D1232" s="119">
        <v>32</v>
      </c>
      <c r="E1232" s="119">
        <v>0</v>
      </c>
      <c r="F1232" s="119">
        <v>4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88.89</v>
      </c>
      <c r="Q1232" s="119">
        <v>0</v>
      </c>
      <c r="R1232" s="119">
        <v>11.11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100</v>
      </c>
      <c r="AC1232" s="119" t="s">
        <v>56</v>
      </c>
      <c r="AD1232" s="119" t="s">
        <v>192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11</v>
      </c>
      <c r="AQ1232" s="119">
        <v>20</v>
      </c>
      <c r="AR1232" s="119">
        <v>5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21.7</v>
      </c>
      <c r="BI1232" s="119">
        <v>21.7</v>
      </c>
      <c r="BJ1232" s="119">
        <v>25</v>
      </c>
      <c r="BK1232" s="119">
        <v>27.5</v>
      </c>
      <c r="BL1232" s="119">
        <v>0</v>
      </c>
      <c r="BM1232" s="119" t="s">
        <v>591</v>
      </c>
    </row>
    <row r="1233" spans="1:65" s="119" customFormat="1" ht="11.4" x14ac:dyDescent="0.2">
      <c r="A1233" s="119" t="s">
        <v>131</v>
      </c>
      <c r="B1233" s="119">
        <v>22</v>
      </c>
      <c r="C1233" s="119">
        <v>1</v>
      </c>
      <c r="D1233" s="119">
        <v>13</v>
      </c>
      <c r="E1233" s="119">
        <v>0</v>
      </c>
      <c r="F1233" s="119">
        <v>7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4.5449999999999999</v>
      </c>
      <c r="P1233" s="119">
        <v>59.09</v>
      </c>
      <c r="Q1233" s="119">
        <v>0</v>
      </c>
      <c r="R1233" s="119">
        <v>31.82</v>
      </c>
      <c r="S1233" s="119">
        <v>4.5449999999999999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138</v>
      </c>
      <c r="AB1233" s="119" t="s">
        <v>259</v>
      </c>
      <c r="AC1233" s="119" t="s">
        <v>56</v>
      </c>
      <c r="AD1233" s="119" t="s">
        <v>100</v>
      </c>
      <c r="AE1233" s="119" t="s">
        <v>293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8</v>
      </c>
      <c r="AQ1233" s="119">
        <v>7</v>
      </c>
      <c r="AR1233" s="119">
        <v>6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22.6</v>
      </c>
      <c r="BI1233" s="119">
        <v>22.2</v>
      </c>
      <c r="BJ1233" s="119">
        <v>27.9</v>
      </c>
      <c r="BK1233" s="119">
        <v>32.299999999999997</v>
      </c>
      <c r="BL1233" s="119">
        <v>0</v>
      </c>
      <c r="BM1233" s="119" t="s">
        <v>592</v>
      </c>
    </row>
    <row r="1234" spans="1:65" s="119" customFormat="1" ht="11.4" x14ac:dyDescent="0.2">
      <c r="A1234" s="119" t="s">
        <v>133</v>
      </c>
      <c r="B1234" s="119">
        <v>28</v>
      </c>
      <c r="C1234" s="119">
        <v>2</v>
      </c>
      <c r="D1234" s="119">
        <v>22</v>
      </c>
      <c r="E1234" s="119">
        <v>0</v>
      </c>
      <c r="F1234" s="119">
        <v>4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7.1429999999999998</v>
      </c>
      <c r="P1234" s="119">
        <v>78.569999999999993</v>
      </c>
      <c r="Q1234" s="119">
        <v>0</v>
      </c>
      <c r="R1234" s="119">
        <v>14.29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639</v>
      </c>
      <c r="AB1234" s="119" t="s">
        <v>235</v>
      </c>
      <c r="AC1234" s="119" t="s">
        <v>56</v>
      </c>
      <c r="AD1234" s="119" t="s">
        <v>159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2</v>
      </c>
      <c r="AP1234" s="119">
        <v>9</v>
      </c>
      <c r="AQ1234" s="119">
        <v>13</v>
      </c>
      <c r="AR1234" s="119">
        <v>2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19.7</v>
      </c>
      <c r="BI1234" s="119">
        <v>20.2</v>
      </c>
      <c r="BJ1234" s="119">
        <v>23.8</v>
      </c>
      <c r="BK1234" s="119">
        <v>26.5</v>
      </c>
      <c r="BL1234" s="119">
        <v>0</v>
      </c>
      <c r="BM1234" s="119" t="s">
        <v>591</v>
      </c>
    </row>
    <row r="1235" spans="1:65" s="119" customFormat="1" ht="11.4" x14ac:dyDescent="0.2">
      <c r="A1235" s="119" t="s">
        <v>133</v>
      </c>
      <c r="B1235" s="119">
        <v>19</v>
      </c>
      <c r="C1235" s="119">
        <v>0</v>
      </c>
      <c r="D1235" s="119">
        <v>18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94.74</v>
      </c>
      <c r="Q1235" s="119">
        <v>0</v>
      </c>
      <c r="R1235" s="119">
        <v>5.2629999999999999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259</v>
      </c>
      <c r="AC1235" s="119" t="s">
        <v>56</v>
      </c>
      <c r="AD1235" s="119" t="s">
        <v>210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14</v>
      </c>
      <c r="AR1235" s="119">
        <v>3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23.3</v>
      </c>
      <c r="BI1235" s="119">
        <v>23.8</v>
      </c>
      <c r="BJ1235" s="119">
        <v>25.5</v>
      </c>
      <c r="BK1235" s="119">
        <v>28.1</v>
      </c>
      <c r="BL1235" s="119">
        <v>0</v>
      </c>
      <c r="BM1235" s="119" t="s">
        <v>592</v>
      </c>
    </row>
    <row r="1236" spans="1:65" s="119" customFormat="1" ht="11.4" x14ac:dyDescent="0.2">
      <c r="A1236" s="119" t="s">
        <v>135</v>
      </c>
      <c r="B1236" s="119">
        <v>30</v>
      </c>
      <c r="C1236" s="119">
        <v>4</v>
      </c>
      <c r="D1236" s="119">
        <v>24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13.33</v>
      </c>
      <c r="P1236" s="119">
        <v>80</v>
      </c>
      <c r="Q1236" s="119">
        <v>0</v>
      </c>
      <c r="R1236" s="119">
        <v>6.6669999999999998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386</v>
      </c>
      <c r="AB1236" s="119" t="s">
        <v>57</v>
      </c>
      <c r="AC1236" s="119" t="s">
        <v>56</v>
      </c>
      <c r="AD1236" s="119" t="s">
        <v>108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2</v>
      </c>
      <c r="AO1236" s="119">
        <v>1</v>
      </c>
      <c r="AP1236" s="119">
        <v>8</v>
      </c>
      <c r="AQ1236" s="119">
        <v>17</v>
      </c>
      <c r="AR1236" s="119">
        <v>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20.2</v>
      </c>
      <c r="BI1236" s="119">
        <v>20.399999999999999</v>
      </c>
      <c r="BJ1236" s="119">
        <v>23.6</v>
      </c>
      <c r="BK1236" s="119">
        <v>26.9</v>
      </c>
      <c r="BL1236" s="119">
        <v>0</v>
      </c>
      <c r="BM1236" s="119" t="s">
        <v>591</v>
      </c>
    </row>
    <row r="1237" spans="1:65" s="119" customFormat="1" ht="11.4" x14ac:dyDescent="0.2">
      <c r="A1237" s="119" t="s">
        <v>135</v>
      </c>
      <c r="B1237" s="119">
        <v>11</v>
      </c>
      <c r="C1237" s="119">
        <v>1</v>
      </c>
      <c r="D1237" s="119">
        <v>10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9.0909999999999993</v>
      </c>
      <c r="P1237" s="119">
        <v>90.91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258</v>
      </c>
      <c r="AB1237" s="119" t="s">
        <v>124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7</v>
      </c>
      <c r="AR1237" s="119">
        <v>3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23.6</v>
      </c>
      <c r="BI1237" s="119">
        <v>23.7</v>
      </c>
      <c r="BJ1237" s="119">
        <v>27.4</v>
      </c>
      <c r="BK1237" s="119">
        <v>28.6</v>
      </c>
      <c r="BL1237" s="119">
        <v>0</v>
      </c>
      <c r="BM1237" s="119" t="s">
        <v>592</v>
      </c>
    </row>
    <row r="1238" spans="1:65" s="119" customFormat="1" ht="11.4" x14ac:dyDescent="0.2">
      <c r="A1238" s="119" t="s">
        <v>137</v>
      </c>
      <c r="B1238" s="119">
        <v>17</v>
      </c>
      <c r="C1238" s="119">
        <v>1</v>
      </c>
      <c r="D1238" s="119">
        <v>14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5.8819999999999997</v>
      </c>
      <c r="P1238" s="119">
        <v>82.35</v>
      </c>
      <c r="Q1238" s="119">
        <v>0</v>
      </c>
      <c r="R1238" s="119">
        <v>11.76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270</v>
      </c>
      <c r="AB1238" s="119" t="s">
        <v>256</v>
      </c>
      <c r="AC1238" s="119" t="s">
        <v>56</v>
      </c>
      <c r="AD1238" s="119" t="s">
        <v>275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6</v>
      </c>
      <c r="AQ1238" s="119">
        <v>7</v>
      </c>
      <c r="AR1238" s="119">
        <v>4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21.8</v>
      </c>
      <c r="BI1238" s="119">
        <v>21.3</v>
      </c>
      <c r="BJ1238" s="119">
        <v>25.4</v>
      </c>
      <c r="BK1238" s="119">
        <v>28.2</v>
      </c>
      <c r="BL1238" s="119">
        <v>0</v>
      </c>
      <c r="BM1238" s="119" t="s">
        <v>591</v>
      </c>
    </row>
    <row r="1239" spans="1:65" s="119" customFormat="1" ht="11.4" x14ac:dyDescent="0.2">
      <c r="A1239" s="119" t="s">
        <v>137</v>
      </c>
      <c r="B1239" s="119">
        <v>21</v>
      </c>
      <c r="C1239" s="119">
        <v>1</v>
      </c>
      <c r="D1239" s="119">
        <v>16</v>
      </c>
      <c r="E1239" s="119">
        <v>0</v>
      </c>
      <c r="F1239" s="119">
        <v>4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4.7619999999999996</v>
      </c>
      <c r="P1239" s="119">
        <v>76.19</v>
      </c>
      <c r="Q1239" s="119">
        <v>0</v>
      </c>
      <c r="R1239" s="119">
        <v>19.05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147</v>
      </c>
      <c r="AB1239" s="119" t="s">
        <v>171</v>
      </c>
      <c r="AC1239" s="119" t="s">
        <v>56</v>
      </c>
      <c r="AD1239" s="119" t="s">
        <v>57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3</v>
      </c>
      <c r="AQ1239" s="119">
        <v>9</v>
      </c>
      <c r="AR1239" s="119">
        <v>7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24.3</v>
      </c>
      <c r="BI1239" s="119">
        <v>24</v>
      </c>
      <c r="BJ1239" s="119">
        <v>28.3</v>
      </c>
      <c r="BK1239" s="119">
        <v>32.5</v>
      </c>
      <c r="BL1239" s="119">
        <v>0</v>
      </c>
      <c r="BM1239" s="119" t="s">
        <v>592</v>
      </c>
    </row>
    <row r="1240" spans="1:65" s="119" customFormat="1" ht="11.4" x14ac:dyDescent="0.2">
      <c r="A1240" s="119" t="s">
        <v>139</v>
      </c>
      <c r="B1240" s="119">
        <v>22</v>
      </c>
      <c r="C1240" s="119">
        <v>2</v>
      </c>
      <c r="D1240" s="119">
        <v>16</v>
      </c>
      <c r="E1240" s="119">
        <v>0</v>
      </c>
      <c r="F1240" s="119">
        <v>4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9.0909999999999993</v>
      </c>
      <c r="P1240" s="119">
        <v>72.73</v>
      </c>
      <c r="Q1240" s="119">
        <v>0</v>
      </c>
      <c r="R1240" s="119">
        <v>18.18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640</v>
      </c>
      <c r="AB1240" s="119" t="s">
        <v>275</v>
      </c>
      <c r="AC1240" s="119" t="s">
        <v>56</v>
      </c>
      <c r="AD1240" s="119" t="s">
        <v>273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2</v>
      </c>
      <c r="AO1240" s="119">
        <v>3</v>
      </c>
      <c r="AP1240" s="119">
        <v>6</v>
      </c>
      <c r="AQ1240" s="119">
        <v>10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19.3</v>
      </c>
      <c r="BI1240" s="119">
        <v>20.2</v>
      </c>
      <c r="BJ1240" s="119">
        <v>24.2</v>
      </c>
      <c r="BK1240" s="119">
        <v>28.3</v>
      </c>
      <c r="BL1240" s="119">
        <v>0</v>
      </c>
      <c r="BM1240" s="119" t="s">
        <v>591</v>
      </c>
    </row>
    <row r="1241" spans="1:65" s="119" customFormat="1" ht="11.4" x14ac:dyDescent="0.2">
      <c r="A1241" s="119" t="s">
        <v>139</v>
      </c>
      <c r="B1241" s="119">
        <v>17</v>
      </c>
      <c r="C1241" s="119">
        <v>1</v>
      </c>
      <c r="D1241" s="119">
        <v>13</v>
      </c>
      <c r="E1241" s="119">
        <v>0</v>
      </c>
      <c r="F1241" s="119">
        <v>2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5.8819999999999997</v>
      </c>
      <c r="P1241" s="119">
        <v>76.47</v>
      </c>
      <c r="Q1241" s="119">
        <v>0</v>
      </c>
      <c r="R1241" s="119">
        <v>11.76</v>
      </c>
      <c r="S1241" s="119">
        <v>5.8819999999999997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286</v>
      </c>
      <c r="AB1241" s="119" t="s">
        <v>210</v>
      </c>
      <c r="AC1241" s="119" t="s">
        <v>56</v>
      </c>
      <c r="AD1241" s="119" t="s">
        <v>122</v>
      </c>
      <c r="AE1241" s="119" t="s">
        <v>57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3</v>
      </c>
      <c r="AQ1241" s="119">
        <v>10</v>
      </c>
      <c r="AR1241" s="119">
        <v>2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22.5</v>
      </c>
      <c r="BI1241" s="119">
        <v>22.1</v>
      </c>
      <c r="BJ1241" s="119">
        <v>27.8</v>
      </c>
      <c r="BK1241" s="119">
        <v>30.6</v>
      </c>
      <c r="BL1241" s="119">
        <v>0</v>
      </c>
      <c r="BM1241" s="119" t="s">
        <v>592</v>
      </c>
    </row>
    <row r="1242" spans="1:65" s="119" customFormat="1" ht="11.4" x14ac:dyDescent="0.2">
      <c r="A1242" s="119" t="s">
        <v>142</v>
      </c>
      <c r="B1242" s="119">
        <v>22</v>
      </c>
      <c r="C1242" s="119">
        <v>0</v>
      </c>
      <c r="D1242" s="119">
        <v>19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86.36</v>
      </c>
      <c r="Q1242" s="119">
        <v>0</v>
      </c>
      <c r="R1242" s="119">
        <v>13.64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294</v>
      </c>
      <c r="AC1242" s="119" t="s">
        <v>56</v>
      </c>
      <c r="AD1242" s="119" t="s">
        <v>294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3</v>
      </c>
      <c r="AQ1242" s="119">
        <v>14</v>
      </c>
      <c r="AR1242" s="119">
        <v>5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22.9</v>
      </c>
      <c r="BI1242" s="119">
        <v>22.6</v>
      </c>
      <c r="BJ1242" s="119">
        <v>27.6</v>
      </c>
      <c r="BK1242" s="119">
        <v>28.8</v>
      </c>
      <c r="BL1242" s="119">
        <v>0</v>
      </c>
      <c r="BM1242" s="119" t="s">
        <v>591</v>
      </c>
    </row>
    <row r="1243" spans="1:65" s="119" customFormat="1" ht="11.4" x14ac:dyDescent="0.2">
      <c r="A1243" s="119" t="s">
        <v>142</v>
      </c>
      <c r="B1243" s="119">
        <v>19</v>
      </c>
      <c r="C1243" s="119">
        <v>0</v>
      </c>
      <c r="D1243" s="119">
        <v>14</v>
      </c>
      <c r="E1243" s="119">
        <v>0</v>
      </c>
      <c r="F1243" s="119">
        <v>5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73.680000000000007</v>
      </c>
      <c r="Q1243" s="119">
        <v>0</v>
      </c>
      <c r="R1243" s="119">
        <v>26.32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111</v>
      </c>
      <c r="AC1243" s="119" t="s">
        <v>56</v>
      </c>
      <c r="AD1243" s="119" t="s">
        <v>68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5</v>
      </c>
      <c r="AQ1243" s="119">
        <v>11</v>
      </c>
      <c r="AR1243" s="119">
        <v>3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22.7</v>
      </c>
      <c r="BI1243" s="119">
        <v>22.9</v>
      </c>
      <c r="BJ1243" s="119">
        <v>26.6</v>
      </c>
      <c r="BK1243" s="119">
        <v>29.2</v>
      </c>
      <c r="BL1243" s="119">
        <v>0</v>
      </c>
      <c r="BM1243" s="119" t="s">
        <v>592</v>
      </c>
    </row>
    <row r="1244" spans="1:65" s="119" customFormat="1" ht="11.4" x14ac:dyDescent="0.2">
      <c r="A1244" s="119" t="s">
        <v>143</v>
      </c>
      <c r="B1244" s="119">
        <v>20</v>
      </c>
      <c r="C1244" s="119">
        <v>1</v>
      </c>
      <c r="D1244" s="119">
        <v>17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5</v>
      </c>
      <c r="P1244" s="119">
        <v>85</v>
      </c>
      <c r="Q1244" s="119">
        <v>0</v>
      </c>
      <c r="R1244" s="119">
        <v>10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574</v>
      </c>
      <c r="AB1244" s="119" t="s">
        <v>69</v>
      </c>
      <c r="AC1244" s="119" t="s">
        <v>56</v>
      </c>
      <c r="AD1244" s="119" t="s">
        <v>122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0</v>
      </c>
      <c r="AP1244" s="119">
        <v>3</v>
      </c>
      <c r="AQ1244" s="119">
        <v>15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21.5</v>
      </c>
      <c r="BI1244" s="119">
        <v>21.9</v>
      </c>
      <c r="BJ1244" s="119">
        <v>24.4</v>
      </c>
      <c r="BK1244" s="119">
        <v>26.4</v>
      </c>
      <c r="BL1244" s="119">
        <v>0</v>
      </c>
      <c r="BM1244" s="119" t="s">
        <v>591</v>
      </c>
    </row>
    <row r="1245" spans="1:65" s="119" customFormat="1" ht="11.4" x14ac:dyDescent="0.2">
      <c r="A1245" s="119" t="s">
        <v>143</v>
      </c>
      <c r="B1245" s="119">
        <v>14</v>
      </c>
      <c r="C1245" s="119">
        <v>0</v>
      </c>
      <c r="D1245" s="119">
        <v>14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111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2</v>
      </c>
      <c r="AQ1245" s="119">
        <v>9</v>
      </c>
      <c r="AR1245" s="119">
        <v>2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22.7</v>
      </c>
      <c r="BI1245" s="119">
        <v>23.2</v>
      </c>
      <c r="BJ1245" s="119">
        <v>27.1</v>
      </c>
      <c r="BK1245" s="119">
        <v>29.2</v>
      </c>
      <c r="BL1245" s="119">
        <v>0</v>
      </c>
      <c r="BM1245" s="119" t="s">
        <v>592</v>
      </c>
    </row>
    <row r="1246" spans="1:65" s="119" customFormat="1" ht="11.4" x14ac:dyDescent="0.2">
      <c r="A1246" s="119" t="s">
        <v>146</v>
      </c>
      <c r="B1246" s="119">
        <v>27</v>
      </c>
      <c r="C1246" s="119">
        <v>1</v>
      </c>
      <c r="D1246" s="119">
        <v>22</v>
      </c>
      <c r="E1246" s="119">
        <v>0</v>
      </c>
      <c r="F1246" s="119">
        <v>3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3.7040000000000002</v>
      </c>
      <c r="P1246" s="119">
        <v>81.48</v>
      </c>
      <c r="Q1246" s="119">
        <v>0</v>
      </c>
      <c r="R1246" s="119">
        <v>11.11</v>
      </c>
      <c r="S1246" s="119">
        <v>3.7040000000000002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613</v>
      </c>
      <c r="AB1246" s="119" t="s">
        <v>237</v>
      </c>
      <c r="AC1246" s="119" t="s">
        <v>56</v>
      </c>
      <c r="AD1246" s="119" t="s">
        <v>196</v>
      </c>
      <c r="AE1246" s="119" t="s">
        <v>288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1</v>
      </c>
      <c r="AP1246" s="119">
        <v>7</v>
      </c>
      <c r="AQ1246" s="119">
        <v>14</v>
      </c>
      <c r="AR1246" s="119">
        <v>4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20.9</v>
      </c>
      <c r="BI1246" s="119">
        <v>21.2</v>
      </c>
      <c r="BJ1246" s="119">
        <v>25.2</v>
      </c>
      <c r="BK1246" s="119">
        <v>26.6</v>
      </c>
      <c r="BL1246" s="119">
        <v>0</v>
      </c>
      <c r="BM1246" s="119" t="s">
        <v>591</v>
      </c>
    </row>
    <row r="1247" spans="1:65" s="119" customFormat="1" ht="11.4" x14ac:dyDescent="0.2">
      <c r="A1247" s="119" t="s">
        <v>146</v>
      </c>
      <c r="B1247" s="119">
        <v>13</v>
      </c>
      <c r="C1247" s="119">
        <v>1</v>
      </c>
      <c r="D1247" s="119">
        <v>8</v>
      </c>
      <c r="E1247" s="119">
        <v>0</v>
      </c>
      <c r="F1247" s="119">
        <v>3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7.6920000000000002</v>
      </c>
      <c r="P1247" s="119">
        <v>61.54</v>
      </c>
      <c r="Q1247" s="119">
        <v>0</v>
      </c>
      <c r="R1247" s="119">
        <v>23.08</v>
      </c>
      <c r="S1247" s="119">
        <v>7.6920000000000002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582</v>
      </c>
      <c r="AB1247" s="119" t="s">
        <v>233</v>
      </c>
      <c r="AC1247" s="119" t="s">
        <v>56</v>
      </c>
      <c r="AD1247" s="119" t="s">
        <v>176</v>
      </c>
      <c r="AE1247" s="119" t="s">
        <v>311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</v>
      </c>
      <c r="AP1247" s="119">
        <v>3</v>
      </c>
      <c r="AQ1247" s="119">
        <v>4</v>
      </c>
      <c r="AR1247" s="119">
        <v>4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21.3</v>
      </c>
      <c r="BI1247" s="119">
        <v>22.3</v>
      </c>
      <c r="BJ1247" s="119">
        <v>27.5</v>
      </c>
      <c r="BK1247" s="119">
        <v>28.2</v>
      </c>
      <c r="BL1247" s="119">
        <v>0</v>
      </c>
      <c r="BM1247" s="119" t="s">
        <v>592</v>
      </c>
    </row>
    <row r="1248" spans="1:65" s="119" customFormat="1" ht="11.4" x14ac:dyDescent="0.2">
      <c r="A1248" s="119" t="s">
        <v>149</v>
      </c>
      <c r="B1248" s="119">
        <v>18</v>
      </c>
      <c r="C1248" s="119">
        <v>1</v>
      </c>
      <c r="D1248" s="119">
        <v>15</v>
      </c>
      <c r="E1248" s="119">
        <v>0</v>
      </c>
      <c r="F1248" s="119">
        <v>2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5.556</v>
      </c>
      <c r="P1248" s="119">
        <v>83.33</v>
      </c>
      <c r="Q1248" s="119">
        <v>0</v>
      </c>
      <c r="R1248" s="119">
        <v>11.11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653</v>
      </c>
      <c r="AB1248" s="119" t="s">
        <v>237</v>
      </c>
      <c r="AC1248" s="119" t="s">
        <v>56</v>
      </c>
      <c r="AD1248" s="119" t="s">
        <v>321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3</v>
      </c>
      <c r="AQ1248" s="119">
        <v>9</v>
      </c>
      <c r="AR1248" s="119">
        <v>4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20.399999999999999</v>
      </c>
      <c r="BI1248" s="119">
        <v>21.1</v>
      </c>
      <c r="BJ1248" s="119">
        <v>25.6</v>
      </c>
      <c r="BK1248" s="119">
        <v>26.3</v>
      </c>
      <c r="BL1248" s="119">
        <v>0</v>
      </c>
      <c r="BM1248" s="119" t="s">
        <v>591</v>
      </c>
    </row>
    <row r="1249" spans="1:65" s="119" customFormat="1" ht="11.4" x14ac:dyDescent="0.2">
      <c r="A1249" s="119" t="s">
        <v>149</v>
      </c>
      <c r="B1249" s="119">
        <v>10</v>
      </c>
      <c r="C1249" s="119">
        <v>0</v>
      </c>
      <c r="D1249" s="119">
        <v>9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90</v>
      </c>
      <c r="Q1249" s="119">
        <v>0</v>
      </c>
      <c r="R1249" s="119">
        <v>10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174</v>
      </c>
      <c r="AC1249" s="119" t="s">
        <v>56</v>
      </c>
      <c r="AD1249" s="119" t="s">
        <v>289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6</v>
      </c>
      <c r="AR1249" s="119">
        <v>3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23.5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592</v>
      </c>
    </row>
    <row r="1250" spans="1:65" s="119" customFormat="1" ht="11.4" x14ac:dyDescent="0.2">
      <c r="A1250" s="119" t="s">
        <v>151</v>
      </c>
      <c r="B1250" s="119">
        <v>16</v>
      </c>
      <c r="C1250" s="119">
        <v>0</v>
      </c>
      <c r="D1250" s="119">
        <v>14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87.5</v>
      </c>
      <c r="Q1250" s="119">
        <v>0</v>
      </c>
      <c r="R1250" s="119">
        <v>12.5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232</v>
      </c>
      <c r="AC1250" s="119" t="s">
        <v>56</v>
      </c>
      <c r="AD1250" s="119" t="s">
        <v>317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5</v>
      </c>
      <c r="AQ1250" s="119">
        <v>8</v>
      </c>
      <c r="AR1250" s="119">
        <v>2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21.9</v>
      </c>
      <c r="BI1250" s="119">
        <v>21.5</v>
      </c>
      <c r="BJ1250" s="119">
        <v>28.1</v>
      </c>
      <c r="BK1250" s="119">
        <v>30.6</v>
      </c>
      <c r="BL1250" s="119">
        <v>0</v>
      </c>
      <c r="BM1250" s="119" t="s">
        <v>591</v>
      </c>
    </row>
    <row r="1251" spans="1:65" s="119" customFormat="1" ht="11.4" x14ac:dyDescent="0.2">
      <c r="A1251" s="119" t="s">
        <v>151</v>
      </c>
      <c r="B1251" s="119">
        <v>22</v>
      </c>
      <c r="C1251" s="119">
        <v>1</v>
      </c>
      <c r="D1251" s="119">
        <v>21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4.5449999999999999</v>
      </c>
      <c r="P1251" s="119">
        <v>95.45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245</v>
      </c>
      <c r="AB1251" s="119" t="s">
        <v>248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3</v>
      </c>
      <c r="AQ1251" s="119">
        <v>8</v>
      </c>
      <c r="AR1251" s="119">
        <v>10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23.8</v>
      </c>
      <c r="BI1251" s="119">
        <v>24.6</v>
      </c>
      <c r="BJ1251" s="119">
        <v>26.6</v>
      </c>
      <c r="BK1251" s="119">
        <v>29.7</v>
      </c>
      <c r="BL1251" s="119">
        <v>0</v>
      </c>
      <c r="BM1251" s="119" t="s">
        <v>592</v>
      </c>
    </row>
    <row r="1252" spans="1:65" s="119" customFormat="1" ht="11.4" x14ac:dyDescent="0.2">
      <c r="A1252" s="119" t="s">
        <v>153</v>
      </c>
      <c r="B1252" s="119">
        <v>17</v>
      </c>
      <c r="C1252" s="119">
        <v>4</v>
      </c>
      <c r="D1252" s="119">
        <v>13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23.53</v>
      </c>
      <c r="P1252" s="119">
        <v>76.47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217</v>
      </c>
      <c r="AB1252" s="119" t="s">
        <v>232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0</v>
      </c>
      <c r="AP1252" s="119">
        <v>1</v>
      </c>
      <c r="AQ1252" s="119">
        <v>10</v>
      </c>
      <c r="AR1252" s="119">
        <v>4</v>
      </c>
      <c r="AS1252" s="119">
        <v>0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22.6</v>
      </c>
      <c r="BI1252" s="119">
        <v>22.3</v>
      </c>
      <c r="BJ1252" s="119">
        <v>26</v>
      </c>
      <c r="BK1252" s="119">
        <v>39</v>
      </c>
      <c r="BL1252" s="119">
        <v>1</v>
      </c>
      <c r="BM1252" s="119" t="s">
        <v>591</v>
      </c>
    </row>
    <row r="1253" spans="1:65" s="119" customFormat="1" ht="11.4" x14ac:dyDescent="0.2">
      <c r="A1253" s="119" t="s">
        <v>153</v>
      </c>
      <c r="B1253" s="119">
        <v>10</v>
      </c>
      <c r="C1253" s="119">
        <v>0</v>
      </c>
      <c r="D1253" s="119">
        <v>10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243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2</v>
      </c>
      <c r="AQ1253" s="119">
        <v>4</v>
      </c>
      <c r="AR1253" s="119">
        <v>3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23.2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592</v>
      </c>
    </row>
    <row r="1254" spans="1:65" s="119" customFormat="1" ht="11.4" x14ac:dyDescent="0.2">
      <c r="A1254" s="119" t="s">
        <v>154</v>
      </c>
      <c r="B1254" s="119">
        <v>19</v>
      </c>
      <c r="C1254" s="119">
        <v>1</v>
      </c>
      <c r="D1254" s="119">
        <v>18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5.2629999999999999</v>
      </c>
      <c r="P1254" s="119">
        <v>94.74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661</v>
      </c>
      <c r="AB1254" s="119" t="s">
        <v>253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1</v>
      </c>
      <c r="AP1254" s="119">
        <v>2</v>
      </c>
      <c r="AQ1254" s="119">
        <v>10</v>
      </c>
      <c r="AR1254" s="119">
        <v>5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21.9</v>
      </c>
      <c r="BI1254" s="119">
        <v>22.8</v>
      </c>
      <c r="BJ1254" s="119">
        <v>28.2</v>
      </c>
      <c r="BK1254" s="119">
        <v>29.7</v>
      </c>
      <c r="BL1254" s="119">
        <v>0</v>
      </c>
      <c r="BM1254" s="119" t="s">
        <v>591</v>
      </c>
    </row>
    <row r="1255" spans="1:65" s="119" customFormat="1" ht="11.4" x14ac:dyDescent="0.2">
      <c r="A1255" s="119" t="s">
        <v>154</v>
      </c>
      <c r="B1255" s="119">
        <v>28</v>
      </c>
      <c r="C1255" s="119">
        <v>1</v>
      </c>
      <c r="D1255" s="119">
        <v>21</v>
      </c>
      <c r="E1255" s="119">
        <v>0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3.5710000000000002</v>
      </c>
      <c r="P1255" s="119">
        <v>75</v>
      </c>
      <c r="Q1255" s="119">
        <v>0</v>
      </c>
      <c r="R1255" s="119">
        <v>21.43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81</v>
      </c>
      <c r="AB1255" s="119" t="s">
        <v>310</v>
      </c>
      <c r="AC1255" s="119" t="s">
        <v>56</v>
      </c>
      <c r="AD1255" s="119" t="s">
        <v>271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4</v>
      </c>
      <c r="AP1255" s="119">
        <v>4</v>
      </c>
      <c r="AQ1255" s="119">
        <v>16</v>
      </c>
      <c r="AR1255" s="119">
        <v>4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21.4</v>
      </c>
      <c r="BI1255" s="119">
        <v>22.1</v>
      </c>
      <c r="BJ1255" s="119">
        <v>25.5</v>
      </c>
      <c r="BK1255" s="119">
        <v>28.3</v>
      </c>
      <c r="BL1255" s="119">
        <v>0</v>
      </c>
      <c r="BM1255" s="119" t="s">
        <v>592</v>
      </c>
    </row>
    <row r="1256" spans="1:65" s="119" customFormat="1" ht="11.4" x14ac:dyDescent="0.2">
      <c r="A1256" s="119" t="s">
        <v>156</v>
      </c>
      <c r="B1256" s="119">
        <v>7</v>
      </c>
      <c r="C1256" s="119">
        <v>0</v>
      </c>
      <c r="D1256" s="119">
        <v>6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85.71</v>
      </c>
      <c r="Q1256" s="119">
        <v>0</v>
      </c>
      <c r="R1256" s="119">
        <v>14.29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69</v>
      </c>
      <c r="AC1256" s="119" t="s">
        <v>56</v>
      </c>
      <c r="AD1256" s="119" t="s">
        <v>287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2</v>
      </c>
      <c r="AQ1256" s="119">
        <v>2</v>
      </c>
      <c r="AR1256" s="119">
        <v>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20.7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591</v>
      </c>
    </row>
    <row r="1257" spans="1:65" s="119" customFormat="1" ht="11.4" x14ac:dyDescent="0.2">
      <c r="A1257" s="119" t="s">
        <v>156</v>
      </c>
      <c r="B1257" s="119">
        <v>23</v>
      </c>
      <c r="C1257" s="119">
        <v>2</v>
      </c>
      <c r="D1257" s="119">
        <v>19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8.6959999999999997</v>
      </c>
      <c r="P1257" s="119">
        <v>82.61</v>
      </c>
      <c r="Q1257" s="119">
        <v>0</v>
      </c>
      <c r="R1257" s="119">
        <v>8.6959999999999997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64</v>
      </c>
      <c r="AB1257" s="119" t="s">
        <v>296</v>
      </c>
      <c r="AC1257" s="119" t="s">
        <v>56</v>
      </c>
      <c r="AD1257" s="119" t="s">
        <v>69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3</v>
      </c>
      <c r="AQ1257" s="119">
        <v>11</v>
      </c>
      <c r="AR1257" s="119">
        <v>8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24.5</v>
      </c>
      <c r="BI1257" s="119">
        <v>24.3</v>
      </c>
      <c r="BJ1257" s="119">
        <v>28.3</v>
      </c>
      <c r="BK1257" s="119">
        <v>29.9</v>
      </c>
      <c r="BL1257" s="119">
        <v>0</v>
      </c>
      <c r="BM1257" s="119" t="s">
        <v>592</v>
      </c>
    </row>
    <row r="1258" spans="1:65" s="119" customFormat="1" ht="11.4" x14ac:dyDescent="0.2">
      <c r="A1258" s="119" t="s">
        <v>157</v>
      </c>
      <c r="B1258" s="119">
        <v>17</v>
      </c>
      <c r="C1258" s="119">
        <v>0</v>
      </c>
      <c r="D1258" s="119">
        <v>16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94.12</v>
      </c>
      <c r="Q1258" s="119">
        <v>0</v>
      </c>
      <c r="R1258" s="119">
        <v>5.8819999999999997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302</v>
      </c>
      <c r="AC1258" s="119" t="s">
        <v>56</v>
      </c>
      <c r="AD1258" s="119" t="s">
        <v>320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0</v>
      </c>
      <c r="AP1258" s="119">
        <v>5</v>
      </c>
      <c r="AQ1258" s="119">
        <v>11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20.3</v>
      </c>
      <c r="BI1258" s="119">
        <v>21.4</v>
      </c>
      <c r="BJ1258" s="119">
        <v>23.6</v>
      </c>
      <c r="BK1258" s="119">
        <v>24.2</v>
      </c>
      <c r="BL1258" s="119">
        <v>0</v>
      </c>
      <c r="BM1258" s="119" t="s">
        <v>591</v>
      </c>
    </row>
    <row r="1259" spans="1:65" s="119" customFormat="1" ht="11.4" x14ac:dyDescent="0.2">
      <c r="A1259" s="119" t="s">
        <v>157</v>
      </c>
      <c r="B1259" s="119">
        <v>20</v>
      </c>
      <c r="C1259" s="119">
        <v>1</v>
      </c>
      <c r="D1259" s="119">
        <v>18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5</v>
      </c>
      <c r="P1259" s="119">
        <v>90</v>
      </c>
      <c r="Q1259" s="119">
        <v>0</v>
      </c>
      <c r="R1259" s="119">
        <v>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581</v>
      </c>
      <c r="AB1259" s="119" t="s">
        <v>171</v>
      </c>
      <c r="AC1259" s="119" t="s">
        <v>56</v>
      </c>
      <c r="AD1259" s="119" t="s">
        <v>574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1</v>
      </c>
      <c r="AP1259" s="119">
        <v>2</v>
      </c>
      <c r="AQ1259" s="119">
        <v>8</v>
      </c>
      <c r="AR1259" s="119">
        <v>7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23.8</v>
      </c>
      <c r="BI1259" s="119">
        <v>24.6</v>
      </c>
      <c r="BJ1259" s="119">
        <v>27.5</v>
      </c>
      <c r="BK1259" s="119">
        <v>31.1</v>
      </c>
      <c r="BL1259" s="119">
        <v>0</v>
      </c>
      <c r="BM1259" s="119" t="s">
        <v>592</v>
      </c>
    </row>
    <row r="1260" spans="1:65" s="119" customFormat="1" ht="11.4" x14ac:dyDescent="0.2">
      <c r="A1260" s="119" t="s">
        <v>160</v>
      </c>
      <c r="B1260" s="119">
        <v>16</v>
      </c>
      <c r="C1260" s="119">
        <v>1</v>
      </c>
      <c r="D1260" s="119">
        <v>13</v>
      </c>
      <c r="E1260" s="119">
        <v>0</v>
      </c>
      <c r="F1260" s="119">
        <v>1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6.25</v>
      </c>
      <c r="P1260" s="119">
        <v>81.25</v>
      </c>
      <c r="Q1260" s="119">
        <v>0</v>
      </c>
      <c r="R1260" s="119">
        <v>6.25</v>
      </c>
      <c r="S1260" s="119">
        <v>6.25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640</v>
      </c>
      <c r="AB1260" s="119" t="s">
        <v>243</v>
      </c>
      <c r="AC1260" s="119" t="s">
        <v>56</v>
      </c>
      <c r="AD1260" s="119" t="s">
        <v>253</v>
      </c>
      <c r="AE1260" s="119" t="s">
        <v>401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2</v>
      </c>
      <c r="AO1260" s="119">
        <v>0</v>
      </c>
      <c r="AP1260" s="119">
        <v>2</v>
      </c>
      <c r="AQ1260" s="119">
        <v>9</v>
      </c>
      <c r="AR1260" s="119">
        <v>2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21.4</v>
      </c>
      <c r="BI1260" s="119">
        <v>22.5</v>
      </c>
      <c r="BJ1260" s="119">
        <v>27.2</v>
      </c>
      <c r="BK1260" s="119">
        <v>34.4</v>
      </c>
      <c r="BL1260" s="119">
        <v>0</v>
      </c>
      <c r="BM1260" s="119" t="s">
        <v>591</v>
      </c>
    </row>
    <row r="1261" spans="1:65" s="119" customFormat="1" ht="11.4" x14ac:dyDescent="0.2">
      <c r="A1261" s="119" t="s">
        <v>160</v>
      </c>
      <c r="B1261" s="119">
        <v>18</v>
      </c>
      <c r="C1261" s="119">
        <v>1</v>
      </c>
      <c r="D1261" s="119">
        <v>15</v>
      </c>
      <c r="E1261" s="119">
        <v>0</v>
      </c>
      <c r="F1261" s="119">
        <v>1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5.556</v>
      </c>
      <c r="P1261" s="119">
        <v>83.33</v>
      </c>
      <c r="Q1261" s="119">
        <v>0</v>
      </c>
      <c r="R1261" s="119">
        <v>5.556</v>
      </c>
      <c r="S1261" s="119">
        <v>0</v>
      </c>
      <c r="T1261" s="119">
        <v>5.556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130</v>
      </c>
      <c r="AB1261" s="119" t="s">
        <v>118</v>
      </c>
      <c r="AC1261" s="119" t="s">
        <v>56</v>
      </c>
      <c r="AD1261" s="119" t="s">
        <v>127</v>
      </c>
      <c r="AE1261" s="119" t="s">
        <v>56</v>
      </c>
      <c r="AF1261" s="119" t="s">
        <v>669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0</v>
      </c>
      <c r="AO1261" s="119">
        <v>0</v>
      </c>
      <c r="AP1261" s="119">
        <v>0</v>
      </c>
      <c r="AQ1261" s="119">
        <v>10</v>
      </c>
      <c r="AR1261" s="119">
        <v>7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23.5</v>
      </c>
      <c r="BI1261" s="119">
        <v>24.4</v>
      </c>
      <c r="BJ1261" s="119">
        <v>27.2</v>
      </c>
      <c r="BK1261" s="119">
        <v>29.6</v>
      </c>
      <c r="BL1261" s="119">
        <v>0</v>
      </c>
      <c r="BM1261" s="119" t="s">
        <v>592</v>
      </c>
    </row>
    <row r="1262" spans="1:65" s="119" customFormat="1" ht="11.4" x14ac:dyDescent="0.2">
      <c r="A1262" s="119" t="s">
        <v>162</v>
      </c>
      <c r="B1262" s="119">
        <v>23</v>
      </c>
      <c r="C1262" s="119">
        <v>0</v>
      </c>
      <c r="D1262" s="119">
        <v>20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86.96</v>
      </c>
      <c r="Q1262" s="119">
        <v>0</v>
      </c>
      <c r="R1262" s="119">
        <v>13.04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210</v>
      </c>
      <c r="AC1262" s="119" t="s">
        <v>56</v>
      </c>
      <c r="AD1262" s="119" t="s">
        <v>233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3</v>
      </c>
      <c r="AQ1262" s="119">
        <v>15</v>
      </c>
      <c r="AR1262" s="119">
        <v>3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23.4</v>
      </c>
      <c r="BI1262" s="119">
        <v>23.5</v>
      </c>
      <c r="BJ1262" s="119">
        <v>26.7</v>
      </c>
      <c r="BK1262" s="119">
        <v>31.4</v>
      </c>
      <c r="BL1262" s="119">
        <v>0</v>
      </c>
      <c r="BM1262" s="119" t="s">
        <v>591</v>
      </c>
    </row>
    <row r="1263" spans="1:65" s="119" customFormat="1" ht="11.4" x14ac:dyDescent="0.2">
      <c r="A1263" s="119" t="s">
        <v>162</v>
      </c>
      <c r="B1263" s="119">
        <v>22</v>
      </c>
      <c r="C1263" s="119">
        <v>0</v>
      </c>
      <c r="D1263" s="119">
        <v>22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63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2</v>
      </c>
      <c r="AQ1263" s="119">
        <v>13</v>
      </c>
      <c r="AR1263" s="119">
        <v>7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24.1</v>
      </c>
      <c r="BI1263" s="119">
        <v>24.4</v>
      </c>
      <c r="BJ1263" s="119">
        <v>27.4</v>
      </c>
      <c r="BK1263" s="119">
        <v>28.6</v>
      </c>
      <c r="BL1263" s="119">
        <v>0</v>
      </c>
      <c r="BM1263" s="119" t="s">
        <v>592</v>
      </c>
    </row>
    <row r="1264" spans="1:65" s="119" customFormat="1" ht="11.4" x14ac:dyDescent="0.2">
      <c r="A1264" s="119" t="s">
        <v>165</v>
      </c>
      <c r="B1264" s="119">
        <v>16</v>
      </c>
      <c r="C1264" s="119">
        <v>1</v>
      </c>
      <c r="D1264" s="119">
        <v>13</v>
      </c>
      <c r="E1264" s="119">
        <v>0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6.25</v>
      </c>
      <c r="P1264" s="119">
        <v>81.25</v>
      </c>
      <c r="Q1264" s="119">
        <v>0</v>
      </c>
      <c r="R1264" s="119">
        <v>12.5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322</v>
      </c>
      <c r="AB1264" s="119" t="s">
        <v>220</v>
      </c>
      <c r="AC1264" s="119" t="s">
        <v>56</v>
      </c>
      <c r="AD1264" s="119" t="s">
        <v>257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2</v>
      </c>
      <c r="AP1264" s="119">
        <v>1</v>
      </c>
      <c r="AQ1264" s="119">
        <v>10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</v>
      </c>
      <c r="BI1264" s="119">
        <v>21.3</v>
      </c>
      <c r="BJ1264" s="119">
        <v>25.4</v>
      </c>
      <c r="BK1264" s="119">
        <v>27</v>
      </c>
      <c r="BL1264" s="119">
        <v>0</v>
      </c>
      <c r="BM1264" s="119" t="s">
        <v>591</v>
      </c>
    </row>
    <row r="1265" spans="1:65" s="119" customFormat="1" ht="11.4" x14ac:dyDescent="0.2">
      <c r="A1265" s="119" t="s">
        <v>165</v>
      </c>
      <c r="B1265" s="119">
        <v>33</v>
      </c>
      <c r="C1265" s="119">
        <v>1</v>
      </c>
      <c r="D1265" s="119">
        <v>30</v>
      </c>
      <c r="E1265" s="119">
        <v>0</v>
      </c>
      <c r="F1265" s="119">
        <v>1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3.03</v>
      </c>
      <c r="P1265" s="119">
        <v>90.91</v>
      </c>
      <c r="Q1265" s="119">
        <v>0</v>
      </c>
      <c r="R1265" s="119">
        <v>3.03</v>
      </c>
      <c r="S1265" s="119">
        <v>3.03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171</v>
      </c>
      <c r="AB1265" s="119" t="s">
        <v>72</v>
      </c>
      <c r="AC1265" s="119" t="s">
        <v>56</v>
      </c>
      <c r="AD1265" s="119" t="s">
        <v>292</v>
      </c>
      <c r="AE1265" s="119" t="s">
        <v>278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4</v>
      </c>
      <c r="AQ1265" s="119">
        <v>20</v>
      </c>
      <c r="AR1265" s="119">
        <v>7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23.4</v>
      </c>
      <c r="BI1265" s="119">
        <v>22.9</v>
      </c>
      <c r="BJ1265" s="119">
        <v>26.6</v>
      </c>
      <c r="BK1265" s="119">
        <v>31.1</v>
      </c>
      <c r="BL1265" s="119">
        <v>0</v>
      </c>
      <c r="BM1265" s="119" t="s">
        <v>592</v>
      </c>
    </row>
    <row r="1266" spans="1:65" s="119" customFormat="1" ht="11.4" x14ac:dyDescent="0.2">
      <c r="A1266" s="119" t="s">
        <v>167</v>
      </c>
      <c r="B1266" s="119">
        <v>24</v>
      </c>
      <c r="C1266" s="119">
        <v>0</v>
      </c>
      <c r="D1266" s="119">
        <v>21</v>
      </c>
      <c r="E1266" s="119">
        <v>0</v>
      </c>
      <c r="F1266" s="119">
        <v>1</v>
      </c>
      <c r="G1266" s="119">
        <v>1</v>
      </c>
      <c r="H1266" s="119">
        <v>0</v>
      </c>
      <c r="I1266" s="119">
        <v>0</v>
      </c>
      <c r="J1266" s="119">
        <v>1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87.5</v>
      </c>
      <c r="Q1266" s="119">
        <v>0</v>
      </c>
      <c r="R1266" s="119">
        <v>4.1669999999999998</v>
      </c>
      <c r="S1266" s="119">
        <v>4.1669999999999998</v>
      </c>
      <c r="T1266" s="119">
        <v>0</v>
      </c>
      <c r="U1266" s="119">
        <v>0</v>
      </c>
      <c r="V1266" s="119">
        <v>4.1669999999999998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296</v>
      </c>
      <c r="AC1266" s="119" t="s">
        <v>56</v>
      </c>
      <c r="AD1266" s="119" t="s">
        <v>305</v>
      </c>
      <c r="AE1266" s="119" t="s">
        <v>243</v>
      </c>
      <c r="AF1266" s="119" t="s">
        <v>56</v>
      </c>
      <c r="AG1266" s="119" t="s">
        <v>56</v>
      </c>
      <c r="AH1266" s="119" t="s">
        <v>282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3</v>
      </c>
      <c r="AQ1266" s="119">
        <v>12</v>
      </c>
      <c r="AR1266" s="119">
        <v>7</v>
      </c>
      <c r="AS1266" s="119">
        <v>1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23.8</v>
      </c>
      <c r="BI1266" s="119">
        <v>24</v>
      </c>
      <c r="BJ1266" s="119">
        <v>26.2</v>
      </c>
      <c r="BK1266" s="119">
        <v>34.9</v>
      </c>
      <c r="BL1266" s="119">
        <v>0</v>
      </c>
      <c r="BM1266" s="119" t="s">
        <v>591</v>
      </c>
    </row>
    <row r="1267" spans="1:65" s="119" customFormat="1" ht="11.4" x14ac:dyDescent="0.2">
      <c r="A1267" s="119" t="s">
        <v>167</v>
      </c>
      <c r="B1267" s="119">
        <v>23</v>
      </c>
      <c r="C1267" s="119">
        <v>2</v>
      </c>
      <c r="D1267" s="119">
        <v>20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8.6959999999999997</v>
      </c>
      <c r="P1267" s="119">
        <v>86.96</v>
      </c>
      <c r="Q1267" s="119">
        <v>0</v>
      </c>
      <c r="R1267" s="119">
        <v>4.3479999999999999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147</v>
      </c>
      <c r="AB1267" s="119" t="s">
        <v>129</v>
      </c>
      <c r="AC1267" s="119" t="s">
        <v>56</v>
      </c>
      <c r="AD1267" s="119" t="s">
        <v>155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3</v>
      </c>
      <c r="AQ1267" s="119">
        <v>9</v>
      </c>
      <c r="AR1267" s="119">
        <v>10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24.4</v>
      </c>
      <c r="BI1267" s="119">
        <v>24.8</v>
      </c>
      <c r="BJ1267" s="119">
        <v>29.1</v>
      </c>
      <c r="BK1267" s="119">
        <v>30.7</v>
      </c>
      <c r="BL1267" s="119">
        <v>0</v>
      </c>
      <c r="BM1267" s="119" t="s">
        <v>592</v>
      </c>
    </row>
    <row r="1268" spans="1:65" s="119" customFormat="1" ht="11.4" x14ac:dyDescent="0.2">
      <c r="A1268" s="119" t="s">
        <v>168</v>
      </c>
      <c r="B1268" s="119">
        <v>23</v>
      </c>
      <c r="C1268" s="119">
        <v>0</v>
      </c>
      <c r="D1268" s="119">
        <v>20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86.96</v>
      </c>
      <c r="Q1268" s="119">
        <v>0</v>
      </c>
      <c r="R1268" s="119">
        <v>13.04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100</v>
      </c>
      <c r="AC1268" s="119" t="s">
        <v>56</v>
      </c>
      <c r="AD1268" s="119" t="s">
        <v>185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7</v>
      </c>
      <c r="AQ1268" s="119">
        <v>12</v>
      </c>
      <c r="AR1268" s="119">
        <v>2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21.3</v>
      </c>
      <c r="BI1268" s="119">
        <v>20.7</v>
      </c>
      <c r="BJ1268" s="119">
        <v>25.1</v>
      </c>
      <c r="BK1268" s="119">
        <v>30.1</v>
      </c>
      <c r="BL1268" s="119">
        <v>0</v>
      </c>
      <c r="BM1268" s="119" t="s">
        <v>591</v>
      </c>
    </row>
    <row r="1269" spans="1:65" s="119" customFormat="1" ht="11.4" x14ac:dyDescent="0.2">
      <c r="A1269" s="119" t="s">
        <v>168</v>
      </c>
      <c r="B1269" s="119">
        <v>27</v>
      </c>
      <c r="C1269" s="119">
        <v>2</v>
      </c>
      <c r="D1269" s="119">
        <v>23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7.407</v>
      </c>
      <c r="P1269" s="119">
        <v>85.19</v>
      </c>
      <c r="Q1269" s="119">
        <v>0</v>
      </c>
      <c r="R1269" s="119">
        <v>7.407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313</v>
      </c>
      <c r="AB1269" s="119" t="s">
        <v>248</v>
      </c>
      <c r="AC1269" s="119" t="s">
        <v>56</v>
      </c>
      <c r="AD1269" s="119" t="s">
        <v>283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3</v>
      </c>
      <c r="AQ1269" s="119">
        <v>14</v>
      </c>
      <c r="AR1269" s="119">
        <v>8</v>
      </c>
      <c r="AS1269" s="119">
        <v>1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24.1</v>
      </c>
      <c r="BI1269" s="119">
        <v>22.9</v>
      </c>
      <c r="BJ1269" s="119">
        <v>27.5</v>
      </c>
      <c r="BK1269" s="119">
        <v>35.299999999999997</v>
      </c>
      <c r="BL1269" s="119">
        <v>1</v>
      </c>
      <c r="BM1269" s="119" t="s">
        <v>592</v>
      </c>
    </row>
    <row r="1270" spans="1:65" s="119" customFormat="1" ht="11.4" x14ac:dyDescent="0.2">
      <c r="A1270" s="119" t="s">
        <v>169</v>
      </c>
      <c r="B1270" s="119">
        <v>13</v>
      </c>
      <c r="C1270" s="119">
        <v>0</v>
      </c>
      <c r="D1270" s="119">
        <v>12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92.31</v>
      </c>
      <c r="Q1270" s="119">
        <v>0</v>
      </c>
      <c r="R1270" s="119">
        <v>7.6920000000000002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144</v>
      </c>
      <c r="AC1270" s="119" t="s">
        <v>56</v>
      </c>
      <c r="AD1270" s="119" t="s">
        <v>252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4</v>
      </c>
      <c r="AQ1270" s="119">
        <v>8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20.5</v>
      </c>
      <c r="BI1270" s="119">
        <v>20.7</v>
      </c>
      <c r="BJ1270" s="119">
        <v>23.2</v>
      </c>
      <c r="BK1270" s="119">
        <v>24.8</v>
      </c>
      <c r="BL1270" s="119">
        <v>0</v>
      </c>
      <c r="BM1270" s="119" t="s">
        <v>591</v>
      </c>
    </row>
    <row r="1271" spans="1:65" s="119" customFormat="1" ht="11.4" x14ac:dyDescent="0.2">
      <c r="A1271" s="119" t="s">
        <v>169</v>
      </c>
      <c r="B1271" s="119">
        <v>23</v>
      </c>
      <c r="C1271" s="119">
        <v>1</v>
      </c>
      <c r="D1271" s="119">
        <v>19</v>
      </c>
      <c r="E1271" s="119">
        <v>0</v>
      </c>
      <c r="F1271" s="119">
        <v>2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4.3479999999999999</v>
      </c>
      <c r="P1271" s="119">
        <v>82.61</v>
      </c>
      <c r="Q1271" s="119">
        <v>0</v>
      </c>
      <c r="R1271" s="119">
        <v>8.6959999999999997</v>
      </c>
      <c r="S1271" s="119">
        <v>4.3479999999999999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318</v>
      </c>
      <c r="AB1271" s="119" t="s">
        <v>248</v>
      </c>
      <c r="AC1271" s="119" t="s">
        <v>56</v>
      </c>
      <c r="AD1271" s="119" t="s">
        <v>259</v>
      </c>
      <c r="AE1271" s="119" t="s">
        <v>280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6</v>
      </c>
      <c r="AQ1271" s="119">
        <v>11</v>
      </c>
      <c r="AR1271" s="119">
        <v>4</v>
      </c>
      <c r="AS1271" s="119">
        <v>1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23.3</v>
      </c>
      <c r="BI1271" s="119">
        <v>22.9</v>
      </c>
      <c r="BJ1271" s="119">
        <v>26.6</v>
      </c>
      <c r="BK1271" s="119">
        <v>34.799999999999997</v>
      </c>
      <c r="BL1271" s="119">
        <v>0</v>
      </c>
      <c r="BM1271" s="119" t="s">
        <v>592</v>
      </c>
    </row>
    <row r="1272" spans="1:65" s="119" customFormat="1" ht="11.4" x14ac:dyDescent="0.2">
      <c r="A1272" s="119" t="s">
        <v>173</v>
      </c>
      <c r="B1272" s="119">
        <v>16</v>
      </c>
      <c r="C1272" s="119">
        <v>0</v>
      </c>
      <c r="D1272" s="119">
        <v>11</v>
      </c>
      <c r="E1272" s="119">
        <v>0</v>
      </c>
      <c r="F1272" s="119">
        <v>4</v>
      </c>
      <c r="G1272" s="119">
        <v>1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68.75</v>
      </c>
      <c r="Q1272" s="119">
        <v>0</v>
      </c>
      <c r="R1272" s="119">
        <v>25</v>
      </c>
      <c r="S1272" s="119">
        <v>6.25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210</v>
      </c>
      <c r="AC1272" s="119" t="s">
        <v>56</v>
      </c>
      <c r="AD1272" s="119" t="s">
        <v>265</v>
      </c>
      <c r="AE1272" s="119" t="s">
        <v>321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5</v>
      </c>
      <c r="AQ1272" s="119">
        <v>7</v>
      </c>
      <c r="AR1272" s="119">
        <v>3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21.3</v>
      </c>
      <c r="BI1272" s="119">
        <v>22.2</v>
      </c>
      <c r="BJ1272" s="119">
        <v>25.4</v>
      </c>
      <c r="BK1272" s="119">
        <v>28.7</v>
      </c>
      <c r="BL1272" s="119">
        <v>0</v>
      </c>
      <c r="BM1272" s="119" t="s">
        <v>591</v>
      </c>
    </row>
    <row r="1273" spans="1:65" s="119" customFormat="1" ht="11.4" x14ac:dyDescent="0.2">
      <c r="A1273" s="119" t="s">
        <v>173</v>
      </c>
      <c r="B1273" s="119">
        <v>28</v>
      </c>
      <c r="C1273" s="119">
        <v>2</v>
      </c>
      <c r="D1273" s="119">
        <v>25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7.1429999999999998</v>
      </c>
      <c r="P1273" s="119">
        <v>89.29</v>
      </c>
      <c r="Q1273" s="119">
        <v>0</v>
      </c>
      <c r="R1273" s="119">
        <v>3.5710000000000002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278</v>
      </c>
      <c r="AB1273" s="119" t="s">
        <v>132</v>
      </c>
      <c r="AC1273" s="119" t="s">
        <v>56</v>
      </c>
      <c r="AD1273" s="119" t="s">
        <v>63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3</v>
      </c>
      <c r="AQ1273" s="119">
        <v>16</v>
      </c>
      <c r="AR1273" s="119">
        <v>7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22.9</v>
      </c>
      <c r="BI1273" s="119">
        <v>22.7</v>
      </c>
      <c r="BJ1273" s="119">
        <v>25.9</v>
      </c>
      <c r="BK1273" s="119">
        <v>30.8</v>
      </c>
      <c r="BL1273" s="119">
        <v>0</v>
      </c>
      <c r="BM1273" s="119" t="s">
        <v>592</v>
      </c>
    </row>
    <row r="1274" spans="1:65" s="119" customFormat="1" ht="11.4" x14ac:dyDescent="0.2">
      <c r="A1274" s="119" t="s">
        <v>177</v>
      </c>
      <c r="B1274" s="119">
        <v>14</v>
      </c>
      <c r="C1274" s="119">
        <v>0</v>
      </c>
      <c r="D1274" s="119">
        <v>14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253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</v>
      </c>
      <c r="AQ1274" s="119">
        <v>9</v>
      </c>
      <c r="AR1274" s="119">
        <v>2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22.8</v>
      </c>
      <c r="BI1274" s="119">
        <v>22.2</v>
      </c>
      <c r="BJ1274" s="119">
        <v>26.2</v>
      </c>
      <c r="BK1274" s="119">
        <v>31.5</v>
      </c>
      <c r="BL1274" s="119">
        <v>0</v>
      </c>
      <c r="BM1274" s="119" t="s">
        <v>591</v>
      </c>
    </row>
    <row r="1275" spans="1:65" s="119" customFormat="1" ht="11.4" x14ac:dyDescent="0.2">
      <c r="A1275" s="119" t="s">
        <v>177</v>
      </c>
      <c r="B1275" s="119">
        <v>28</v>
      </c>
      <c r="C1275" s="119">
        <v>0</v>
      </c>
      <c r="D1275" s="119">
        <v>26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92.86</v>
      </c>
      <c r="Q1275" s="119">
        <v>0</v>
      </c>
      <c r="R1275" s="119">
        <v>7.1429999999999998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129</v>
      </c>
      <c r="AC1275" s="119" t="s">
        <v>56</v>
      </c>
      <c r="AD1275" s="119" t="s">
        <v>298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7</v>
      </c>
      <c r="AQ1275" s="119">
        <v>10</v>
      </c>
      <c r="AR1275" s="119">
        <v>8</v>
      </c>
      <c r="AS1275" s="119">
        <v>3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</v>
      </c>
      <c r="BI1275" s="119">
        <v>23.7</v>
      </c>
      <c r="BJ1275" s="119">
        <v>29.5</v>
      </c>
      <c r="BK1275" s="119">
        <v>32</v>
      </c>
      <c r="BL1275" s="119">
        <v>0</v>
      </c>
      <c r="BM1275" s="119" t="s">
        <v>592</v>
      </c>
    </row>
    <row r="1276" spans="1:65" s="119" customFormat="1" ht="11.4" x14ac:dyDescent="0.2">
      <c r="A1276" s="119" t="s">
        <v>179</v>
      </c>
      <c r="B1276" s="119">
        <v>17</v>
      </c>
      <c r="C1276" s="119">
        <v>0</v>
      </c>
      <c r="D1276" s="119">
        <v>16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94.12</v>
      </c>
      <c r="Q1276" s="119">
        <v>0</v>
      </c>
      <c r="R1276" s="119">
        <v>5.8819999999999997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57</v>
      </c>
      <c r="AC1276" s="119" t="s">
        <v>56</v>
      </c>
      <c r="AD1276" s="119" t="s">
        <v>394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4</v>
      </c>
      <c r="AQ1276" s="119">
        <v>10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</v>
      </c>
      <c r="BI1276" s="119">
        <v>22.3</v>
      </c>
      <c r="BJ1276" s="119">
        <v>24.9</v>
      </c>
      <c r="BK1276" s="119">
        <v>25.5</v>
      </c>
      <c r="BL1276" s="119">
        <v>0</v>
      </c>
      <c r="BM1276" s="119" t="s">
        <v>591</v>
      </c>
    </row>
    <row r="1277" spans="1:65" s="119" customFormat="1" ht="11.4" x14ac:dyDescent="0.2">
      <c r="A1277" s="119" t="s">
        <v>179</v>
      </c>
      <c r="B1277" s="119">
        <v>24</v>
      </c>
      <c r="C1277" s="119">
        <v>4</v>
      </c>
      <c r="D1277" s="119">
        <v>20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16.670000000000002</v>
      </c>
      <c r="P1277" s="119">
        <v>83.33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279</v>
      </c>
      <c r="AB1277" s="119" t="s">
        <v>63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6</v>
      </c>
      <c r="AQ1277" s="119">
        <v>9</v>
      </c>
      <c r="AR1277" s="119">
        <v>8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23.8</v>
      </c>
      <c r="BI1277" s="119">
        <v>23.7</v>
      </c>
      <c r="BJ1277" s="119">
        <v>28.4</v>
      </c>
      <c r="BK1277" s="119">
        <v>33.5</v>
      </c>
      <c r="BL1277" s="119">
        <v>0</v>
      </c>
      <c r="BM1277" s="119" t="s">
        <v>592</v>
      </c>
    </row>
    <row r="1278" spans="1:65" s="119" customFormat="1" ht="11.4" x14ac:dyDescent="0.2">
      <c r="A1278" s="119" t="s">
        <v>180</v>
      </c>
      <c r="B1278" s="119">
        <v>16</v>
      </c>
      <c r="C1278" s="119">
        <v>1</v>
      </c>
      <c r="D1278" s="119">
        <v>14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6.25</v>
      </c>
      <c r="P1278" s="119">
        <v>87.5</v>
      </c>
      <c r="Q1278" s="119">
        <v>0</v>
      </c>
      <c r="R1278" s="119">
        <v>6.25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103</v>
      </c>
      <c r="AB1278" s="119" t="s">
        <v>253</v>
      </c>
      <c r="AC1278" s="119" t="s">
        <v>56</v>
      </c>
      <c r="AD1278" s="119" t="s">
        <v>276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2</v>
      </c>
      <c r="AQ1278" s="119">
        <v>10</v>
      </c>
      <c r="AR1278" s="119">
        <v>3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22.2</v>
      </c>
      <c r="BI1278" s="119">
        <v>22.4</v>
      </c>
      <c r="BJ1278" s="119">
        <v>26.1</v>
      </c>
      <c r="BK1278" s="119">
        <v>27.3</v>
      </c>
      <c r="BL1278" s="119">
        <v>0</v>
      </c>
      <c r="BM1278" s="119" t="s">
        <v>591</v>
      </c>
    </row>
    <row r="1279" spans="1:65" s="119" customFormat="1" ht="11.4" x14ac:dyDescent="0.2">
      <c r="A1279" s="119" t="s">
        <v>180</v>
      </c>
      <c r="B1279" s="119">
        <v>24</v>
      </c>
      <c r="C1279" s="119">
        <v>1</v>
      </c>
      <c r="D1279" s="119">
        <v>23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4.1669999999999998</v>
      </c>
      <c r="P1279" s="119">
        <v>95.83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</v>
      </c>
      <c r="AB1279" s="119" t="s">
        <v>259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2</v>
      </c>
      <c r="AQ1279" s="119">
        <v>16</v>
      </c>
      <c r="AR1279" s="119">
        <v>6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23.2</v>
      </c>
      <c r="BI1279" s="119">
        <v>23</v>
      </c>
      <c r="BJ1279" s="119">
        <v>26.9</v>
      </c>
      <c r="BK1279" s="119">
        <v>27.6</v>
      </c>
      <c r="BL1279" s="119">
        <v>0</v>
      </c>
      <c r="BM1279" s="119" t="s">
        <v>592</v>
      </c>
    </row>
    <row r="1280" spans="1:65" s="119" customFormat="1" ht="11.4" x14ac:dyDescent="0.2">
      <c r="A1280" s="119" t="s">
        <v>182</v>
      </c>
      <c r="B1280" s="119">
        <v>20</v>
      </c>
      <c r="C1280" s="119">
        <v>0</v>
      </c>
      <c r="D1280" s="119">
        <v>16</v>
      </c>
      <c r="E1280" s="119">
        <v>0</v>
      </c>
      <c r="F1280" s="119">
        <v>3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80</v>
      </c>
      <c r="Q1280" s="119">
        <v>0</v>
      </c>
      <c r="R1280" s="119">
        <v>15</v>
      </c>
      <c r="S1280" s="119">
        <v>5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271</v>
      </c>
      <c r="AC1280" s="119" t="s">
        <v>56</v>
      </c>
      <c r="AD1280" s="119" t="s">
        <v>309</v>
      </c>
      <c r="AE1280" s="119" t="s">
        <v>267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4</v>
      </c>
      <c r="AP1280" s="119">
        <v>5</v>
      </c>
      <c r="AQ1280" s="119">
        <v>10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19.5</v>
      </c>
      <c r="BI1280" s="119">
        <v>20.6</v>
      </c>
      <c r="BJ1280" s="119">
        <v>24</v>
      </c>
      <c r="BK1280" s="119">
        <v>25.6</v>
      </c>
      <c r="BL1280" s="119">
        <v>0</v>
      </c>
      <c r="BM1280" s="119" t="s">
        <v>591</v>
      </c>
    </row>
    <row r="1281" spans="1:65" s="119" customFormat="1" ht="11.4" x14ac:dyDescent="0.2">
      <c r="A1281" s="119" t="s">
        <v>182</v>
      </c>
      <c r="B1281" s="119">
        <v>49</v>
      </c>
      <c r="C1281" s="119">
        <v>5</v>
      </c>
      <c r="D1281" s="119">
        <v>43</v>
      </c>
      <c r="E1281" s="119">
        <v>0</v>
      </c>
      <c r="F1281" s="119">
        <v>0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10.199999999999999</v>
      </c>
      <c r="P1281" s="119">
        <v>87.76</v>
      </c>
      <c r="Q1281" s="119">
        <v>0</v>
      </c>
      <c r="R1281" s="119">
        <v>0</v>
      </c>
      <c r="S1281" s="119">
        <v>2.0409999999999999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141</v>
      </c>
      <c r="AB1281" s="119" t="s">
        <v>111</v>
      </c>
      <c r="AC1281" s="119" t="s">
        <v>56</v>
      </c>
      <c r="AD1281" s="119" t="s">
        <v>56</v>
      </c>
      <c r="AE1281" s="119" t="s">
        <v>196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10</v>
      </c>
      <c r="AQ1281" s="119">
        <v>23</v>
      </c>
      <c r="AR1281" s="119">
        <v>14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</v>
      </c>
      <c r="BI1281" s="119">
        <v>22.9</v>
      </c>
      <c r="BJ1281" s="119">
        <v>27.1</v>
      </c>
      <c r="BK1281" s="119">
        <v>29.2</v>
      </c>
      <c r="BL1281" s="119">
        <v>0</v>
      </c>
      <c r="BM1281" s="119" t="s">
        <v>592</v>
      </c>
    </row>
    <row r="1282" spans="1:65" s="119" customFormat="1" ht="11.4" x14ac:dyDescent="0.2">
      <c r="A1282" s="119" t="s">
        <v>184</v>
      </c>
      <c r="B1282" s="119">
        <v>23</v>
      </c>
      <c r="C1282" s="119">
        <v>0</v>
      </c>
      <c r="D1282" s="119">
        <v>23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297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1</v>
      </c>
      <c r="AP1282" s="119">
        <v>9</v>
      </c>
      <c r="AQ1282" s="119">
        <v>12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19.5</v>
      </c>
      <c r="BI1282" s="119">
        <v>20.2</v>
      </c>
      <c r="BJ1282" s="119">
        <v>22.7</v>
      </c>
      <c r="BK1282" s="119">
        <v>24.2</v>
      </c>
      <c r="BL1282" s="119">
        <v>0</v>
      </c>
      <c r="BM1282" s="119" t="s">
        <v>591</v>
      </c>
    </row>
    <row r="1283" spans="1:65" s="119" customFormat="1" ht="11.4" x14ac:dyDescent="0.2">
      <c r="A1283" s="119" t="s">
        <v>184</v>
      </c>
      <c r="B1283" s="119">
        <v>37</v>
      </c>
      <c r="C1283" s="119">
        <v>6</v>
      </c>
      <c r="D1283" s="119">
        <v>29</v>
      </c>
      <c r="E1283" s="119">
        <v>0</v>
      </c>
      <c r="F1283" s="119">
        <v>0</v>
      </c>
      <c r="G1283" s="119">
        <v>0</v>
      </c>
      <c r="H1283" s="119">
        <v>2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16.22</v>
      </c>
      <c r="P1283" s="119">
        <v>78.38</v>
      </c>
      <c r="Q1283" s="119">
        <v>0</v>
      </c>
      <c r="R1283" s="119">
        <v>0</v>
      </c>
      <c r="S1283" s="119">
        <v>0</v>
      </c>
      <c r="T1283" s="119">
        <v>5.4050000000000002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248</v>
      </c>
      <c r="AB1283" s="119" t="s">
        <v>111</v>
      </c>
      <c r="AC1283" s="119" t="s">
        <v>56</v>
      </c>
      <c r="AD1283" s="119" t="s">
        <v>56</v>
      </c>
      <c r="AE1283" s="119" t="s">
        <v>56</v>
      </c>
      <c r="AF1283" s="119" t="s">
        <v>210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3</v>
      </c>
      <c r="AQ1283" s="119">
        <v>26</v>
      </c>
      <c r="AR1283" s="119">
        <v>6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22.9</v>
      </c>
      <c r="BI1283" s="119">
        <v>23.3</v>
      </c>
      <c r="BJ1283" s="119">
        <v>25.3</v>
      </c>
      <c r="BK1283" s="119">
        <v>28.1</v>
      </c>
      <c r="BL1283" s="119">
        <v>0</v>
      </c>
      <c r="BM1283" s="119" t="s">
        <v>592</v>
      </c>
    </row>
    <row r="1284" spans="1:65" s="119" customFormat="1" ht="11.4" x14ac:dyDescent="0.2">
      <c r="A1284" s="119" t="s">
        <v>186</v>
      </c>
      <c r="B1284" s="119">
        <v>56</v>
      </c>
      <c r="C1284" s="119">
        <v>2</v>
      </c>
      <c r="D1284" s="119">
        <v>52</v>
      </c>
      <c r="E1284" s="119">
        <v>0</v>
      </c>
      <c r="F1284" s="119">
        <v>1</v>
      </c>
      <c r="G1284" s="119">
        <v>1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3.5710000000000002</v>
      </c>
      <c r="P1284" s="119">
        <v>92.86</v>
      </c>
      <c r="Q1284" s="119">
        <v>0</v>
      </c>
      <c r="R1284" s="119">
        <v>1.786</v>
      </c>
      <c r="S1284" s="119">
        <v>1.786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265</v>
      </c>
      <c r="AB1284" s="119" t="s">
        <v>176</v>
      </c>
      <c r="AC1284" s="119" t="s">
        <v>56</v>
      </c>
      <c r="AD1284" s="119" t="s">
        <v>586</v>
      </c>
      <c r="AE1284" s="119" t="s">
        <v>108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10</v>
      </c>
      <c r="AP1284" s="119">
        <v>23</v>
      </c>
      <c r="AQ1284" s="119">
        <v>20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18.600000000000001</v>
      </c>
      <c r="BI1284" s="119">
        <v>18.8</v>
      </c>
      <c r="BJ1284" s="119">
        <v>23.1</v>
      </c>
      <c r="BK1284" s="119">
        <v>24.6</v>
      </c>
      <c r="BL1284" s="119">
        <v>0</v>
      </c>
      <c r="BM1284" s="119" t="s">
        <v>591</v>
      </c>
    </row>
    <row r="1285" spans="1:65" s="119" customFormat="1" ht="11.4" x14ac:dyDescent="0.2">
      <c r="A1285" s="119" t="s">
        <v>186</v>
      </c>
      <c r="B1285" s="119">
        <v>38</v>
      </c>
      <c r="C1285" s="119">
        <v>3</v>
      </c>
      <c r="D1285" s="119">
        <v>31</v>
      </c>
      <c r="E1285" s="119">
        <v>0</v>
      </c>
      <c r="F1285" s="119">
        <v>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7.8949999999999996</v>
      </c>
      <c r="P1285" s="119">
        <v>81.58</v>
      </c>
      <c r="Q1285" s="119">
        <v>0</v>
      </c>
      <c r="R1285" s="119">
        <v>10.53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328</v>
      </c>
      <c r="AB1285" s="119" t="s">
        <v>100</v>
      </c>
      <c r="AC1285" s="119" t="s">
        <v>56</v>
      </c>
      <c r="AD1285" s="119" t="s">
        <v>315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8</v>
      </c>
      <c r="AQ1285" s="119">
        <v>26</v>
      </c>
      <c r="AR1285" s="119">
        <v>3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21.3</v>
      </c>
      <c r="BI1285" s="119">
        <v>21.7</v>
      </c>
      <c r="BJ1285" s="119">
        <v>23.4</v>
      </c>
      <c r="BK1285" s="119">
        <v>26.4</v>
      </c>
      <c r="BL1285" s="119">
        <v>0</v>
      </c>
      <c r="BM1285" s="119" t="s">
        <v>592</v>
      </c>
    </row>
    <row r="1286" spans="1:65" s="119" customFormat="1" ht="11.4" x14ac:dyDescent="0.2">
      <c r="A1286" s="119" t="s">
        <v>187</v>
      </c>
      <c r="B1286" s="119">
        <v>33</v>
      </c>
      <c r="C1286" s="119">
        <v>1</v>
      </c>
      <c r="D1286" s="119">
        <v>29</v>
      </c>
      <c r="E1286" s="119">
        <v>0</v>
      </c>
      <c r="F1286" s="119">
        <v>2</v>
      </c>
      <c r="G1286" s="119">
        <v>0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3.03</v>
      </c>
      <c r="P1286" s="119">
        <v>87.88</v>
      </c>
      <c r="Q1286" s="119">
        <v>0</v>
      </c>
      <c r="R1286" s="119">
        <v>6.0609999999999999</v>
      </c>
      <c r="S1286" s="119">
        <v>0</v>
      </c>
      <c r="T1286" s="119">
        <v>3.03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322</v>
      </c>
      <c r="AB1286" s="119" t="s">
        <v>98</v>
      </c>
      <c r="AC1286" s="119" t="s">
        <v>56</v>
      </c>
      <c r="AD1286" s="119" t="s">
        <v>586</v>
      </c>
      <c r="AE1286" s="119" t="s">
        <v>56</v>
      </c>
      <c r="AF1286" s="119" t="s">
        <v>577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6</v>
      </c>
      <c r="AO1286" s="119">
        <v>17</v>
      </c>
      <c r="AP1286" s="119">
        <v>7</v>
      </c>
      <c r="AQ1286" s="119">
        <v>3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13.1</v>
      </c>
      <c r="BI1286" s="119">
        <v>12.6</v>
      </c>
      <c r="BJ1286" s="119">
        <v>17.3</v>
      </c>
      <c r="BK1286" s="119">
        <v>20.9</v>
      </c>
      <c r="BL1286" s="119">
        <v>0</v>
      </c>
      <c r="BM1286" s="119" t="s">
        <v>591</v>
      </c>
    </row>
    <row r="1287" spans="1:65" s="119" customFormat="1" ht="11.4" x14ac:dyDescent="0.2">
      <c r="A1287" s="119" t="s">
        <v>187</v>
      </c>
      <c r="B1287" s="119">
        <v>91</v>
      </c>
      <c r="C1287" s="119">
        <v>3</v>
      </c>
      <c r="D1287" s="119">
        <v>82</v>
      </c>
      <c r="E1287" s="119">
        <v>1</v>
      </c>
      <c r="F1287" s="119">
        <v>2</v>
      </c>
      <c r="G1287" s="119">
        <v>3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3.2970000000000002</v>
      </c>
      <c r="P1287" s="119">
        <v>90.11</v>
      </c>
      <c r="Q1287" s="119">
        <v>1.099</v>
      </c>
      <c r="R1287" s="119">
        <v>2.198</v>
      </c>
      <c r="S1287" s="119">
        <v>3.2970000000000002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274</v>
      </c>
      <c r="AB1287" s="119" t="s">
        <v>273</v>
      </c>
      <c r="AC1287" s="119" t="s">
        <v>392</v>
      </c>
      <c r="AD1287" s="119" t="s">
        <v>130</v>
      </c>
      <c r="AE1287" s="119" t="s">
        <v>587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4</v>
      </c>
      <c r="AO1287" s="119">
        <v>18</v>
      </c>
      <c r="AP1287" s="119">
        <v>45</v>
      </c>
      <c r="AQ1287" s="119">
        <v>22</v>
      </c>
      <c r="AR1287" s="119">
        <v>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17.399999999999999</v>
      </c>
      <c r="BI1287" s="119">
        <v>17.8</v>
      </c>
      <c r="BJ1287" s="119">
        <v>21.5</v>
      </c>
      <c r="BK1287" s="119">
        <v>24.1</v>
      </c>
      <c r="BL1287" s="119">
        <v>0</v>
      </c>
      <c r="BM1287" s="119" t="s">
        <v>592</v>
      </c>
    </row>
    <row r="1288" spans="1:65" s="119" customFormat="1" ht="11.4" x14ac:dyDescent="0.2">
      <c r="A1288" s="119" t="s">
        <v>189</v>
      </c>
      <c r="B1288" s="119">
        <v>28</v>
      </c>
      <c r="C1288" s="119">
        <v>1</v>
      </c>
      <c r="D1288" s="119">
        <v>24</v>
      </c>
      <c r="E1288" s="119">
        <v>0</v>
      </c>
      <c r="F1288" s="119">
        <v>2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3.5710000000000002</v>
      </c>
      <c r="P1288" s="119">
        <v>85.71</v>
      </c>
      <c r="Q1288" s="119">
        <v>0</v>
      </c>
      <c r="R1288" s="119">
        <v>7.1429999999999998</v>
      </c>
      <c r="S1288" s="119">
        <v>3.5710000000000002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642</v>
      </c>
      <c r="AB1288" s="119" t="s">
        <v>83</v>
      </c>
      <c r="AC1288" s="119" t="s">
        <v>56</v>
      </c>
      <c r="AD1288" s="119" t="s">
        <v>388</v>
      </c>
      <c r="AE1288" s="119" t="s">
        <v>399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4</v>
      </c>
      <c r="AO1288" s="119">
        <v>6</v>
      </c>
      <c r="AP1288" s="119">
        <v>14</v>
      </c>
      <c r="AQ1288" s="119">
        <v>4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15.7</v>
      </c>
      <c r="BI1288" s="119">
        <v>15.7</v>
      </c>
      <c r="BJ1288" s="119">
        <v>20.399999999999999</v>
      </c>
      <c r="BK1288" s="119">
        <v>23.7</v>
      </c>
      <c r="BL1288" s="119">
        <v>0</v>
      </c>
      <c r="BM1288" s="119" t="s">
        <v>591</v>
      </c>
    </row>
    <row r="1289" spans="1:65" s="119" customFormat="1" ht="11.4" x14ac:dyDescent="0.2">
      <c r="A1289" s="119" t="s">
        <v>189</v>
      </c>
      <c r="B1289" s="119">
        <v>98</v>
      </c>
      <c r="C1289" s="119">
        <v>8</v>
      </c>
      <c r="D1289" s="119">
        <v>85</v>
      </c>
      <c r="E1289" s="119">
        <v>0</v>
      </c>
      <c r="F1289" s="119">
        <v>3</v>
      </c>
      <c r="G1289" s="119">
        <v>2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8.1630000000000003</v>
      </c>
      <c r="P1289" s="119">
        <v>86.73</v>
      </c>
      <c r="Q1289" s="119">
        <v>0</v>
      </c>
      <c r="R1289" s="119">
        <v>3.0609999999999999</v>
      </c>
      <c r="S1289" s="119">
        <v>2.0409999999999999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92</v>
      </c>
      <c r="AB1289" s="119" t="s">
        <v>297</v>
      </c>
      <c r="AC1289" s="119" t="s">
        <v>56</v>
      </c>
      <c r="AD1289" s="119" t="s">
        <v>273</v>
      </c>
      <c r="AE1289" s="119" t="s">
        <v>305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6</v>
      </c>
      <c r="AP1289" s="119">
        <v>52</v>
      </c>
      <c r="AQ1289" s="119">
        <v>34</v>
      </c>
      <c r="AR1289" s="119">
        <v>5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</v>
      </c>
      <c r="BI1289" s="119">
        <v>19.2</v>
      </c>
      <c r="BJ1289" s="119">
        <v>22.6</v>
      </c>
      <c r="BK1289" s="119">
        <v>25.2</v>
      </c>
      <c r="BL1289" s="119">
        <v>0</v>
      </c>
      <c r="BM1289" s="119" t="s">
        <v>592</v>
      </c>
    </row>
    <row r="1290" spans="1:65" s="119" customFormat="1" ht="11.4" x14ac:dyDescent="0.2">
      <c r="A1290" s="119" t="s">
        <v>190</v>
      </c>
      <c r="B1290" s="119">
        <v>23</v>
      </c>
      <c r="C1290" s="119">
        <v>0</v>
      </c>
      <c r="D1290" s="119">
        <v>23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289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8</v>
      </c>
      <c r="AQ1290" s="119">
        <v>15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20.6</v>
      </c>
      <c r="BI1290" s="119">
        <v>20.9</v>
      </c>
      <c r="BJ1290" s="119">
        <v>23.1</v>
      </c>
      <c r="BK1290" s="119">
        <v>24.4</v>
      </c>
      <c r="BL1290" s="119">
        <v>0</v>
      </c>
      <c r="BM1290" s="119" t="s">
        <v>591</v>
      </c>
    </row>
    <row r="1291" spans="1:65" s="119" customFormat="1" ht="11.4" x14ac:dyDescent="0.2">
      <c r="A1291" s="119" t="s">
        <v>190</v>
      </c>
      <c r="B1291" s="119">
        <v>56</v>
      </c>
      <c r="C1291" s="119">
        <v>3</v>
      </c>
      <c r="D1291" s="119">
        <v>49</v>
      </c>
      <c r="E1291" s="119">
        <v>0</v>
      </c>
      <c r="F1291" s="119">
        <v>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5.3570000000000002</v>
      </c>
      <c r="P1291" s="119">
        <v>87.5</v>
      </c>
      <c r="Q1291" s="119">
        <v>0</v>
      </c>
      <c r="R1291" s="119">
        <v>7.1429999999999998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295</v>
      </c>
      <c r="AB1291" s="119" t="s">
        <v>294</v>
      </c>
      <c r="AC1291" s="119" t="s">
        <v>56</v>
      </c>
      <c r="AD1291" s="119" t="s">
        <v>248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8</v>
      </c>
      <c r="AQ1291" s="119">
        <v>36</v>
      </c>
      <c r="AR1291" s="119">
        <v>12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22.8</v>
      </c>
      <c r="BI1291" s="119">
        <v>22.8</v>
      </c>
      <c r="BJ1291" s="119">
        <v>26</v>
      </c>
      <c r="BK1291" s="119">
        <v>27.1</v>
      </c>
      <c r="BL1291" s="119">
        <v>0</v>
      </c>
      <c r="BM1291" s="119" t="s">
        <v>592</v>
      </c>
    </row>
    <row r="1292" spans="1:65" s="119" customFormat="1" ht="11.4" x14ac:dyDescent="0.2">
      <c r="A1292" s="119" t="s">
        <v>193</v>
      </c>
      <c r="B1292" s="119">
        <v>25</v>
      </c>
      <c r="C1292" s="119">
        <v>1</v>
      </c>
      <c r="D1292" s="119">
        <v>22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4</v>
      </c>
      <c r="P1292" s="119">
        <v>88</v>
      </c>
      <c r="Q1292" s="119">
        <v>0</v>
      </c>
      <c r="R1292" s="119">
        <v>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259</v>
      </c>
      <c r="AB1292" s="119" t="s">
        <v>59</v>
      </c>
      <c r="AC1292" s="119" t="s">
        <v>56</v>
      </c>
      <c r="AD1292" s="119" t="s">
        <v>302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5</v>
      </c>
      <c r="AQ1292" s="119">
        <v>17</v>
      </c>
      <c r="AR1292" s="119">
        <v>2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21.4</v>
      </c>
      <c r="BI1292" s="119">
        <v>22</v>
      </c>
      <c r="BJ1292" s="119">
        <v>24.3</v>
      </c>
      <c r="BK1292" s="119">
        <v>27.2</v>
      </c>
      <c r="BL1292" s="119">
        <v>0</v>
      </c>
      <c r="BM1292" s="119" t="s">
        <v>591</v>
      </c>
    </row>
    <row r="1293" spans="1:65" s="119" customFormat="1" ht="11.4" x14ac:dyDescent="0.2">
      <c r="A1293" s="119" t="s">
        <v>193</v>
      </c>
      <c r="B1293" s="119">
        <v>49</v>
      </c>
      <c r="C1293" s="119">
        <v>6</v>
      </c>
      <c r="D1293" s="119">
        <v>41</v>
      </c>
      <c r="E1293" s="119">
        <v>0</v>
      </c>
      <c r="F1293" s="119">
        <v>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12.24</v>
      </c>
      <c r="P1293" s="119">
        <v>83.67</v>
      </c>
      <c r="Q1293" s="119">
        <v>0</v>
      </c>
      <c r="R1293" s="119">
        <v>4.0819999999999999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245</v>
      </c>
      <c r="AB1293" s="119" t="s">
        <v>248</v>
      </c>
      <c r="AC1293" s="119" t="s">
        <v>56</v>
      </c>
      <c r="AD1293" s="119" t="s">
        <v>294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0</v>
      </c>
      <c r="AP1293" s="119">
        <v>4</v>
      </c>
      <c r="AQ1293" s="119">
        <v>26</v>
      </c>
      <c r="AR1293" s="119">
        <v>15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23.6</v>
      </c>
      <c r="BI1293" s="119">
        <v>23.4</v>
      </c>
      <c r="BJ1293" s="119">
        <v>27.8</v>
      </c>
      <c r="BK1293" s="119">
        <v>30.4</v>
      </c>
      <c r="BL1293" s="119">
        <v>0</v>
      </c>
      <c r="BM1293" s="119" t="s">
        <v>592</v>
      </c>
    </row>
    <row r="1294" spans="1:65" s="119" customFormat="1" ht="11.4" x14ac:dyDescent="0.2">
      <c r="A1294" s="119" t="s">
        <v>194</v>
      </c>
      <c r="B1294" s="119">
        <v>29</v>
      </c>
      <c r="C1294" s="119">
        <v>0</v>
      </c>
      <c r="D1294" s="119">
        <v>27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93.1</v>
      </c>
      <c r="Q1294" s="119">
        <v>0</v>
      </c>
      <c r="R1294" s="119">
        <v>6.8970000000000002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144</v>
      </c>
      <c r="AC1294" s="119" t="s">
        <v>56</v>
      </c>
      <c r="AD1294" s="119" t="s">
        <v>295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10</v>
      </c>
      <c r="AQ1294" s="119">
        <v>16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20.7</v>
      </c>
      <c r="BI1294" s="119">
        <v>21</v>
      </c>
      <c r="BJ1294" s="119">
        <v>22.7</v>
      </c>
      <c r="BK1294" s="119">
        <v>27.8</v>
      </c>
      <c r="BL1294" s="119">
        <v>0</v>
      </c>
      <c r="BM1294" s="119" t="s">
        <v>591</v>
      </c>
    </row>
    <row r="1295" spans="1:65" s="119" customFormat="1" ht="11.4" x14ac:dyDescent="0.2">
      <c r="A1295" s="119" t="s">
        <v>194</v>
      </c>
      <c r="B1295" s="119">
        <v>63</v>
      </c>
      <c r="C1295" s="119">
        <v>2</v>
      </c>
      <c r="D1295" s="119">
        <v>57</v>
      </c>
      <c r="E1295" s="119">
        <v>1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3.1749999999999998</v>
      </c>
      <c r="P1295" s="119">
        <v>90.48</v>
      </c>
      <c r="Q1295" s="119">
        <v>1.587</v>
      </c>
      <c r="R1295" s="119">
        <v>4.7619999999999996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124</v>
      </c>
      <c r="AB1295" s="119" t="s">
        <v>240</v>
      </c>
      <c r="AC1295" s="119" t="s">
        <v>292</v>
      </c>
      <c r="AD1295" s="119" t="s">
        <v>150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4</v>
      </c>
      <c r="AQ1295" s="119">
        <v>30</v>
      </c>
      <c r="AR1295" s="119">
        <v>28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24.6</v>
      </c>
      <c r="BI1295" s="119">
        <v>24.6</v>
      </c>
      <c r="BJ1295" s="119">
        <v>27.4</v>
      </c>
      <c r="BK1295" s="119">
        <v>29.3</v>
      </c>
      <c r="BL1295" s="119">
        <v>0</v>
      </c>
      <c r="BM1295" s="119" t="s">
        <v>592</v>
      </c>
    </row>
    <row r="1296" spans="1:65" s="119" customFormat="1" ht="11.4" x14ac:dyDescent="0.2">
      <c r="A1296" s="119" t="s">
        <v>198</v>
      </c>
      <c r="B1296" s="119">
        <v>35</v>
      </c>
      <c r="C1296" s="119">
        <v>1</v>
      </c>
      <c r="D1296" s="119">
        <v>32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2.8570000000000002</v>
      </c>
      <c r="P1296" s="119">
        <v>91.43</v>
      </c>
      <c r="Q1296" s="119">
        <v>0</v>
      </c>
      <c r="R1296" s="119">
        <v>5.7140000000000004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253</v>
      </c>
      <c r="AB1296" s="119" t="s">
        <v>289</v>
      </c>
      <c r="AC1296" s="119" t="s">
        <v>56</v>
      </c>
      <c r="AD1296" s="119" t="s">
        <v>136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2</v>
      </c>
      <c r="AP1296" s="119">
        <v>14</v>
      </c>
      <c r="AQ1296" s="119">
        <v>15</v>
      </c>
      <c r="AR1296" s="119">
        <v>4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20.399999999999999</v>
      </c>
      <c r="BI1296" s="119">
        <v>20.399999999999999</v>
      </c>
      <c r="BJ1296" s="119">
        <v>24.1</v>
      </c>
      <c r="BK1296" s="119">
        <v>27.1</v>
      </c>
      <c r="BL1296" s="119">
        <v>0</v>
      </c>
      <c r="BM1296" s="119" t="s">
        <v>591</v>
      </c>
    </row>
    <row r="1297" spans="1:65" s="119" customFormat="1" ht="11.4" x14ac:dyDescent="0.2">
      <c r="A1297" s="119" t="s">
        <v>198</v>
      </c>
      <c r="B1297" s="119">
        <v>66</v>
      </c>
      <c r="C1297" s="119">
        <v>2</v>
      </c>
      <c r="D1297" s="119">
        <v>64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3.03</v>
      </c>
      <c r="P1297" s="119">
        <v>96.97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108</v>
      </c>
      <c r="AB1297" s="119" t="s">
        <v>130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12</v>
      </c>
      <c r="AQ1297" s="119">
        <v>45</v>
      </c>
      <c r="AR1297" s="119">
        <v>8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22.5</v>
      </c>
      <c r="BI1297" s="119">
        <v>22.2</v>
      </c>
      <c r="BJ1297" s="119">
        <v>24.9</v>
      </c>
      <c r="BK1297" s="119">
        <v>28.1</v>
      </c>
      <c r="BL1297" s="119">
        <v>0</v>
      </c>
      <c r="BM1297" s="119" t="s">
        <v>592</v>
      </c>
    </row>
    <row r="1298" spans="1:65" s="119" customFormat="1" ht="11.4" x14ac:dyDescent="0.2">
      <c r="A1298" s="119" t="s">
        <v>199</v>
      </c>
      <c r="B1298" s="119">
        <v>31</v>
      </c>
      <c r="C1298" s="119">
        <v>0</v>
      </c>
      <c r="D1298" s="119">
        <v>31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122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15</v>
      </c>
      <c r="AQ1298" s="119">
        <v>14</v>
      </c>
      <c r="AR1298" s="119">
        <v>2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</v>
      </c>
      <c r="BI1298" s="119">
        <v>20.3</v>
      </c>
      <c r="BJ1298" s="119">
        <v>23.2</v>
      </c>
      <c r="BK1298" s="119">
        <v>27.8</v>
      </c>
      <c r="BL1298" s="119">
        <v>0</v>
      </c>
      <c r="BM1298" s="119" t="s">
        <v>591</v>
      </c>
    </row>
    <row r="1299" spans="1:65" s="119" customFormat="1" ht="11.4" x14ac:dyDescent="0.2">
      <c r="A1299" s="119" t="s">
        <v>199</v>
      </c>
      <c r="B1299" s="119">
        <v>75</v>
      </c>
      <c r="C1299" s="119">
        <v>6</v>
      </c>
      <c r="D1299" s="119">
        <v>67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8</v>
      </c>
      <c r="P1299" s="119">
        <v>89.33</v>
      </c>
      <c r="Q1299" s="119">
        <v>0</v>
      </c>
      <c r="R1299" s="119">
        <v>2.6669999999999998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197</v>
      </c>
      <c r="AB1299" s="119" t="s">
        <v>124</v>
      </c>
      <c r="AC1299" s="119" t="s">
        <v>56</v>
      </c>
      <c r="AD1299" s="119" t="s">
        <v>144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8</v>
      </c>
      <c r="AQ1299" s="119">
        <v>53</v>
      </c>
      <c r="AR1299" s="119">
        <v>13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22.7</v>
      </c>
      <c r="BI1299" s="119">
        <v>22.8</v>
      </c>
      <c r="BJ1299" s="119">
        <v>25.5</v>
      </c>
      <c r="BK1299" s="119">
        <v>27</v>
      </c>
      <c r="BL1299" s="119">
        <v>0</v>
      </c>
      <c r="BM1299" s="119" t="s">
        <v>592</v>
      </c>
    </row>
    <row r="1300" spans="1:65" s="119" customFormat="1" ht="11.4" x14ac:dyDescent="0.2">
      <c r="A1300" s="119" t="s">
        <v>201</v>
      </c>
      <c r="B1300" s="119">
        <v>29</v>
      </c>
      <c r="C1300" s="119">
        <v>3</v>
      </c>
      <c r="D1300" s="119">
        <v>26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10.34</v>
      </c>
      <c r="P1300" s="119">
        <v>89.66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274</v>
      </c>
      <c r="AB1300" s="119" t="s">
        <v>130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0</v>
      </c>
      <c r="AP1300" s="119">
        <v>5</v>
      </c>
      <c r="AQ1300" s="119">
        <v>16</v>
      </c>
      <c r="AR1300" s="119">
        <v>7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22</v>
      </c>
      <c r="BI1300" s="119">
        <v>21.5</v>
      </c>
      <c r="BJ1300" s="119">
        <v>26.4</v>
      </c>
      <c r="BK1300" s="119">
        <v>27.9</v>
      </c>
      <c r="BL1300" s="119">
        <v>0</v>
      </c>
      <c r="BM1300" s="119" t="s">
        <v>591</v>
      </c>
    </row>
    <row r="1301" spans="1:65" s="119" customFormat="1" ht="11.4" x14ac:dyDescent="0.2">
      <c r="A1301" s="119" t="s">
        <v>201</v>
      </c>
      <c r="B1301" s="119">
        <v>56</v>
      </c>
      <c r="C1301" s="119">
        <v>2</v>
      </c>
      <c r="D1301" s="119">
        <v>52</v>
      </c>
      <c r="E1301" s="119">
        <v>0</v>
      </c>
      <c r="F1301" s="119">
        <v>1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3.5710000000000002</v>
      </c>
      <c r="P1301" s="119">
        <v>92.86</v>
      </c>
      <c r="Q1301" s="119">
        <v>0</v>
      </c>
      <c r="R1301" s="119">
        <v>1.786</v>
      </c>
      <c r="S1301" s="119">
        <v>0</v>
      </c>
      <c r="T1301" s="119">
        <v>1.786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233</v>
      </c>
      <c r="AB1301" s="119" t="s">
        <v>130</v>
      </c>
      <c r="AC1301" s="119" t="s">
        <v>56</v>
      </c>
      <c r="AD1301" s="119" t="s">
        <v>159</v>
      </c>
      <c r="AE1301" s="119" t="s">
        <v>56</v>
      </c>
      <c r="AF1301" s="119" t="s">
        <v>159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7</v>
      </c>
      <c r="AQ1301" s="119">
        <v>39</v>
      </c>
      <c r="AR1301" s="119">
        <v>9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22.4</v>
      </c>
      <c r="BI1301" s="119">
        <v>22.5</v>
      </c>
      <c r="BJ1301" s="119">
        <v>25.4</v>
      </c>
      <c r="BK1301" s="119">
        <v>27.6</v>
      </c>
      <c r="BL1301" s="119">
        <v>0</v>
      </c>
      <c r="BM1301" s="119" t="s">
        <v>592</v>
      </c>
    </row>
    <row r="1302" spans="1:65" s="119" customFormat="1" ht="11.4" x14ac:dyDescent="0.2">
      <c r="A1302" s="119" t="s">
        <v>202</v>
      </c>
      <c r="B1302" s="119">
        <v>36</v>
      </c>
      <c r="C1302" s="119">
        <v>2</v>
      </c>
      <c r="D1302" s="119">
        <v>32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5.556</v>
      </c>
      <c r="P1302" s="119">
        <v>88.89</v>
      </c>
      <c r="Q1302" s="119">
        <v>0</v>
      </c>
      <c r="R1302" s="119">
        <v>5.556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75</v>
      </c>
      <c r="AB1302" s="119" t="s">
        <v>124</v>
      </c>
      <c r="AC1302" s="119" t="s">
        <v>56</v>
      </c>
      <c r="AD1302" s="119" t="s">
        <v>309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0</v>
      </c>
      <c r="AP1302" s="119">
        <v>6</v>
      </c>
      <c r="AQ1302" s="119">
        <v>24</v>
      </c>
      <c r="AR1302" s="119">
        <v>4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22.3</v>
      </c>
      <c r="BI1302" s="119">
        <v>22.8</v>
      </c>
      <c r="BJ1302" s="119">
        <v>25</v>
      </c>
      <c r="BK1302" s="119">
        <v>29.4</v>
      </c>
      <c r="BL1302" s="119">
        <v>0</v>
      </c>
      <c r="BM1302" s="119" t="s">
        <v>591</v>
      </c>
    </row>
    <row r="1303" spans="1:65" s="119" customFormat="1" ht="11.4" x14ac:dyDescent="0.2">
      <c r="A1303" s="119" t="s">
        <v>202</v>
      </c>
      <c r="B1303" s="119">
        <v>44</v>
      </c>
      <c r="C1303" s="119">
        <v>11</v>
      </c>
      <c r="D1303" s="119">
        <v>33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25</v>
      </c>
      <c r="P1303" s="119">
        <v>75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259</v>
      </c>
      <c r="AB1303" s="119" t="s">
        <v>243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6</v>
      </c>
      <c r="AQ1303" s="119">
        <v>27</v>
      </c>
      <c r="AR1303" s="119">
        <v>10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23.2</v>
      </c>
      <c r="BI1303" s="119">
        <v>22.7</v>
      </c>
      <c r="BJ1303" s="119">
        <v>26.5</v>
      </c>
      <c r="BK1303" s="119">
        <v>28.8</v>
      </c>
      <c r="BL1303" s="119">
        <v>0</v>
      </c>
      <c r="BM1303" s="119" t="s">
        <v>592</v>
      </c>
    </row>
    <row r="1304" spans="1:65" s="119" customFormat="1" ht="11.4" x14ac:dyDescent="0.2">
      <c r="A1304" s="119" t="s">
        <v>204</v>
      </c>
      <c r="B1304" s="119">
        <v>24</v>
      </c>
      <c r="C1304" s="119">
        <v>0</v>
      </c>
      <c r="D1304" s="119">
        <v>24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232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7</v>
      </c>
      <c r="AQ1304" s="119">
        <v>13</v>
      </c>
      <c r="AR1304" s="119">
        <v>4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22.4</v>
      </c>
      <c r="BI1304" s="119">
        <v>23.3</v>
      </c>
      <c r="BJ1304" s="119">
        <v>25.3</v>
      </c>
      <c r="BK1304" s="119">
        <v>25.9</v>
      </c>
      <c r="BL1304" s="119">
        <v>0</v>
      </c>
      <c r="BM1304" s="119" t="s">
        <v>591</v>
      </c>
    </row>
    <row r="1305" spans="1:65" s="119" customFormat="1" ht="11.4" x14ac:dyDescent="0.2">
      <c r="A1305" s="119" t="s">
        <v>204</v>
      </c>
      <c r="B1305" s="119">
        <v>49</v>
      </c>
      <c r="C1305" s="119">
        <v>2</v>
      </c>
      <c r="D1305" s="119">
        <v>45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4.0819999999999999</v>
      </c>
      <c r="P1305" s="119">
        <v>91.84</v>
      </c>
      <c r="Q1305" s="119">
        <v>0</v>
      </c>
      <c r="R1305" s="119">
        <v>4.0819999999999999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196</v>
      </c>
      <c r="AB1305" s="119" t="s">
        <v>72</v>
      </c>
      <c r="AC1305" s="119" t="s">
        <v>56</v>
      </c>
      <c r="AD1305" s="119" t="s">
        <v>108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6</v>
      </c>
      <c r="AQ1305" s="119">
        <v>23</v>
      </c>
      <c r="AR1305" s="119">
        <v>17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23.5</v>
      </c>
      <c r="BJ1305" s="119">
        <v>26.6</v>
      </c>
      <c r="BK1305" s="119">
        <v>30.8</v>
      </c>
      <c r="BL1305" s="119">
        <v>0</v>
      </c>
      <c r="BM1305" s="119" t="s">
        <v>592</v>
      </c>
    </row>
    <row r="1306" spans="1:65" s="119" customFormat="1" ht="11.4" x14ac:dyDescent="0.2">
      <c r="A1306" s="119" t="s">
        <v>205</v>
      </c>
      <c r="B1306" s="119">
        <v>46</v>
      </c>
      <c r="C1306" s="119">
        <v>0</v>
      </c>
      <c r="D1306" s="119">
        <v>46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302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23</v>
      </c>
      <c r="AQ1306" s="119">
        <v>16</v>
      </c>
      <c r="AR1306" s="119">
        <v>7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20.9</v>
      </c>
      <c r="BI1306" s="119">
        <v>20.2</v>
      </c>
      <c r="BJ1306" s="119">
        <v>25.2</v>
      </c>
      <c r="BK1306" s="119">
        <v>27.2</v>
      </c>
      <c r="BL1306" s="119">
        <v>0</v>
      </c>
      <c r="BM1306" s="119" t="s">
        <v>591</v>
      </c>
    </row>
    <row r="1307" spans="1:65" s="119" customFormat="1" ht="11.4" x14ac:dyDescent="0.2">
      <c r="A1307" s="119" t="s">
        <v>205</v>
      </c>
      <c r="B1307" s="119">
        <v>26</v>
      </c>
      <c r="C1307" s="119">
        <v>2</v>
      </c>
      <c r="D1307" s="119">
        <v>23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7.6920000000000002</v>
      </c>
      <c r="P1307" s="119">
        <v>88.46</v>
      </c>
      <c r="Q1307" s="119">
        <v>0</v>
      </c>
      <c r="R1307" s="119">
        <v>3.8460000000000001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114</v>
      </c>
      <c r="AB1307" s="119" t="s">
        <v>217</v>
      </c>
      <c r="AC1307" s="119" t="s">
        <v>56</v>
      </c>
      <c r="AD1307" s="119" t="s">
        <v>161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5</v>
      </c>
      <c r="AQ1307" s="119">
        <v>13</v>
      </c>
      <c r="AR1307" s="119">
        <v>8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23.2</v>
      </c>
      <c r="BI1307" s="119">
        <v>23.5</v>
      </c>
      <c r="BJ1307" s="119">
        <v>26.9</v>
      </c>
      <c r="BK1307" s="119">
        <v>28.8</v>
      </c>
      <c r="BL1307" s="119">
        <v>0</v>
      </c>
      <c r="BM1307" s="119" t="s">
        <v>592</v>
      </c>
    </row>
    <row r="1308" spans="1:65" s="119" customFormat="1" ht="11.4" x14ac:dyDescent="0.2">
      <c r="A1308" s="119" t="s">
        <v>206</v>
      </c>
      <c r="B1308" s="119">
        <v>40</v>
      </c>
      <c r="C1308" s="119">
        <v>0</v>
      </c>
      <c r="D1308" s="119">
        <v>40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245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9</v>
      </c>
      <c r="AQ1308" s="119">
        <v>27</v>
      </c>
      <c r="AR1308" s="119">
        <v>3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21.7</v>
      </c>
      <c r="BI1308" s="119">
        <v>21.4</v>
      </c>
      <c r="BJ1308" s="119">
        <v>24.4</v>
      </c>
      <c r="BK1308" s="119">
        <v>27.2</v>
      </c>
      <c r="BL1308" s="119">
        <v>0</v>
      </c>
      <c r="BM1308" s="119" t="s">
        <v>591</v>
      </c>
    </row>
    <row r="1309" spans="1:65" s="119" customFormat="1" ht="11.4" x14ac:dyDescent="0.2">
      <c r="A1309" s="119" t="s">
        <v>206</v>
      </c>
      <c r="B1309" s="119">
        <v>21</v>
      </c>
      <c r="C1309" s="119">
        <v>2</v>
      </c>
      <c r="D1309" s="119">
        <v>19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9.5239999999999991</v>
      </c>
      <c r="P1309" s="119">
        <v>90.48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129</v>
      </c>
      <c r="AB1309" s="119" t="s">
        <v>132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4</v>
      </c>
      <c r="AQ1309" s="119">
        <v>11</v>
      </c>
      <c r="AR1309" s="119">
        <v>6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23.6</v>
      </c>
      <c r="BI1309" s="119">
        <v>24.5</v>
      </c>
      <c r="BJ1309" s="119">
        <v>26.7</v>
      </c>
      <c r="BK1309" s="119">
        <v>29.2</v>
      </c>
      <c r="BL1309" s="119">
        <v>0</v>
      </c>
      <c r="BM1309" s="119" t="s">
        <v>592</v>
      </c>
    </row>
    <row r="1310" spans="1:65" s="119" customFormat="1" ht="11.4" x14ac:dyDescent="0.2">
      <c r="A1310" s="119" t="s">
        <v>209</v>
      </c>
      <c r="B1310" s="119">
        <v>13</v>
      </c>
      <c r="C1310" s="119">
        <v>0</v>
      </c>
      <c r="D1310" s="119">
        <v>13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259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2</v>
      </c>
      <c r="AQ1310" s="119">
        <v>9</v>
      </c>
      <c r="AR1310" s="119">
        <v>1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23.3</v>
      </c>
      <c r="BI1310" s="119">
        <v>23.4</v>
      </c>
      <c r="BJ1310" s="119">
        <v>25.7</v>
      </c>
      <c r="BK1310" s="119">
        <v>32.6</v>
      </c>
      <c r="BL1310" s="119">
        <v>0</v>
      </c>
      <c r="BM1310" s="119" t="s">
        <v>591</v>
      </c>
    </row>
    <row r="1311" spans="1:65" s="119" customFormat="1" ht="11.4" x14ac:dyDescent="0.2">
      <c r="A1311" s="119" t="s">
        <v>209</v>
      </c>
      <c r="B1311" s="119">
        <v>27</v>
      </c>
      <c r="C1311" s="119">
        <v>3</v>
      </c>
      <c r="D1311" s="119">
        <v>24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11.11</v>
      </c>
      <c r="P1311" s="119">
        <v>88.89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257</v>
      </c>
      <c r="AB1311" s="119" t="s">
        <v>240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3</v>
      </c>
      <c r="AQ1311" s="119">
        <v>12</v>
      </c>
      <c r="AR1311" s="119">
        <v>8</v>
      </c>
      <c r="AS1311" s="119">
        <v>3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23.7</v>
      </c>
      <c r="BI1311" s="119">
        <v>23.4</v>
      </c>
      <c r="BJ1311" s="119">
        <v>28.2</v>
      </c>
      <c r="BK1311" s="119">
        <v>32</v>
      </c>
      <c r="BL1311" s="119">
        <v>0</v>
      </c>
      <c r="BM1311" s="119" t="s">
        <v>592</v>
      </c>
    </row>
    <row r="1312" spans="1:65" s="119" customFormat="1" ht="11.4" x14ac:dyDescent="0.2">
      <c r="A1312" s="119" t="s">
        <v>211</v>
      </c>
      <c r="B1312" s="119">
        <v>7</v>
      </c>
      <c r="C1312" s="119">
        <v>1</v>
      </c>
      <c r="D1312" s="119">
        <v>6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14.29</v>
      </c>
      <c r="P1312" s="119">
        <v>85.71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611</v>
      </c>
      <c r="AB1312" s="119" t="s">
        <v>289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0</v>
      </c>
      <c r="AP1312" s="119">
        <v>3</v>
      </c>
      <c r="AQ1312" s="119">
        <v>3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591</v>
      </c>
    </row>
    <row r="1313" spans="1:65" s="119" customFormat="1" ht="11.4" x14ac:dyDescent="0.2">
      <c r="A1313" s="119" t="s">
        <v>211</v>
      </c>
      <c r="B1313" s="119">
        <v>21</v>
      </c>
      <c r="C1313" s="119">
        <v>1</v>
      </c>
      <c r="D1313" s="119">
        <v>20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4.7619999999999996</v>
      </c>
      <c r="P1313" s="119">
        <v>95.24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298</v>
      </c>
      <c r="AB1313" s="119" t="s">
        <v>171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</v>
      </c>
      <c r="AQ1313" s="119">
        <v>9</v>
      </c>
      <c r="AR1313" s="119">
        <v>9</v>
      </c>
      <c r="AS1313" s="119">
        <v>2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24.8</v>
      </c>
      <c r="BI1313" s="119">
        <v>25.2</v>
      </c>
      <c r="BJ1313" s="119">
        <v>29.2</v>
      </c>
      <c r="BK1313" s="119">
        <v>30.6</v>
      </c>
      <c r="BL1313" s="119">
        <v>0</v>
      </c>
      <c r="BM1313" s="119" t="s">
        <v>592</v>
      </c>
    </row>
    <row r="1314" spans="1:65" s="119" customFormat="1" ht="11.4" x14ac:dyDescent="0.2">
      <c r="A1314" s="119" t="s">
        <v>213</v>
      </c>
      <c r="B1314" s="119">
        <v>9</v>
      </c>
      <c r="C1314" s="119">
        <v>1</v>
      </c>
      <c r="D1314" s="119">
        <v>7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11.11</v>
      </c>
      <c r="P1314" s="119">
        <v>77.78</v>
      </c>
      <c r="Q1314" s="119">
        <v>0</v>
      </c>
      <c r="R1314" s="119">
        <v>11.11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322</v>
      </c>
      <c r="AB1314" s="119" t="s">
        <v>279</v>
      </c>
      <c r="AC1314" s="119" t="s">
        <v>56</v>
      </c>
      <c r="AD1314" s="119" t="s">
        <v>192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0</v>
      </c>
      <c r="AP1314" s="119">
        <v>2</v>
      </c>
      <c r="AQ1314" s="119">
        <v>6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20.2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591</v>
      </c>
    </row>
    <row r="1315" spans="1:65" s="119" customFormat="1" ht="11.4" x14ac:dyDescent="0.2">
      <c r="A1315" s="119" t="s">
        <v>213</v>
      </c>
      <c r="B1315" s="119">
        <v>10</v>
      </c>
      <c r="C1315" s="119">
        <v>0</v>
      </c>
      <c r="D1315" s="119">
        <v>10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242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7</v>
      </c>
      <c r="AR1315" s="119">
        <v>3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24.2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592</v>
      </c>
    </row>
    <row r="1316" spans="1:65" s="119" customFormat="1" ht="11.4" x14ac:dyDescent="0.2">
      <c r="A1316" s="119" t="s">
        <v>215</v>
      </c>
      <c r="B1316" s="119">
        <v>7</v>
      </c>
      <c r="C1316" s="119">
        <v>1</v>
      </c>
      <c r="D1316" s="119">
        <v>6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14.29</v>
      </c>
      <c r="P1316" s="119">
        <v>85.71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613</v>
      </c>
      <c r="AB1316" s="119" t="s">
        <v>240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0</v>
      </c>
      <c r="AP1316" s="119">
        <v>0</v>
      </c>
      <c r="AQ1316" s="119">
        <v>3</v>
      </c>
      <c r="AR1316" s="119">
        <v>2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591</v>
      </c>
    </row>
    <row r="1317" spans="1:65" s="119" customFormat="1" ht="11.4" x14ac:dyDescent="0.2">
      <c r="A1317" s="119" t="s">
        <v>215</v>
      </c>
      <c r="B1317" s="119">
        <v>15</v>
      </c>
      <c r="C1317" s="119">
        <v>1</v>
      </c>
      <c r="D1317" s="119">
        <v>13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6.6669999999999998</v>
      </c>
      <c r="P1317" s="119">
        <v>86.67</v>
      </c>
      <c r="Q1317" s="119">
        <v>0</v>
      </c>
      <c r="R1317" s="119">
        <v>6.6669999999999998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148</v>
      </c>
      <c r="AB1317" s="119" t="s">
        <v>114</v>
      </c>
      <c r="AC1317" s="119" t="s">
        <v>56</v>
      </c>
      <c r="AD1317" s="119" t="s">
        <v>104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8</v>
      </c>
      <c r="AR1317" s="119">
        <v>4</v>
      </c>
      <c r="AS1317" s="119">
        <v>2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25.4</v>
      </c>
      <c r="BI1317" s="119">
        <v>24.5</v>
      </c>
      <c r="BJ1317" s="119">
        <v>29.9</v>
      </c>
      <c r="BK1317" s="119">
        <v>30.7</v>
      </c>
      <c r="BL1317" s="119">
        <v>0</v>
      </c>
      <c r="BM1317" s="119" t="s">
        <v>592</v>
      </c>
    </row>
    <row r="1318" spans="1:65" s="119" customFormat="1" ht="11.4" x14ac:dyDescent="0.2">
      <c r="A1318" s="119" t="s">
        <v>216</v>
      </c>
      <c r="B1318" s="119">
        <v>7</v>
      </c>
      <c r="C1318" s="119">
        <v>0</v>
      </c>
      <c r="D1318" s="119">
        <v>7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279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2</v>
      </c>
      <c r="AQ1318" s="119">
        <v>3</v>
      </c>
      <c r="AR1318" s="119">
        <v>2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22.1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591</v>
      </c>
    </row>
    <row r="1319" spans="1:65" s="119" customFormat="1" ht="11.4" x14ac:dyDescent="0.2">
      <c r="A1319" s="119" t="s">
        <v>216</v>
      </c>
      <c r="B1319" s="119">
        <v>15</v>
      </c>
      <c r="C1319" s="119">
        <v>1</v>
      </c>
      <c r="D1319" s="119">
        <v>14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6.6669999999999998</v>
      </c>
      <c r="P1319" s="119">
        <v>93.33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248</v>
      </c>
      <c r="AB1319" s="119" t="s">
        <v>233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10</v>
      </c>
      <c r="AR1319" s="119">
        <v>5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</v>
      </c>
      <c r="BI1319" s="119">
        <v>23.1</v>
      </c>
      <c r="BJ1319" s="119">
        <v>28.1</v>
      </c>
      <c r="BK1319" s="119">
        <v>29.8</v>
      </c>
      <c r="BL1319" s="119">
        <v>0</v>
      </c>
      <c r="BM1319" s="119" t="s">
        <v>592</v>
      </c>
    </row>
    <row r="1320" spans="1:65" s="119" customFormat="1" ht="11.4" x14ac:dyDescent="0.2">
      <c r="A1320" s="119" t="s">
        <v>218</v>
      </c>
      <c r="B1320" s="119">
        <v>2</v>
      </c>
      <c r="C1320" s="119">
        <v>0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100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2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21.9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591</v>
      </c>
    </row>
    <row r="1321" spans="1:65" s="119" customFormat="1" ht="11.4" x14ac:dyDescent="0.2">
      <c r="A1321" s="119" t="s">
        <v>218</v>
      </c>
      <c r="B1321" s="119">
        <v>87</v>
      </c>
      <c r="C1321" s="119">
        <v>2</v>
      </c>
      <c r="D1321" s="119">
        <v>85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2.2989999999999999</v>
      </c>
      <c r="P1321" s="119">
        <v>97.7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256</v>
      </c>
      <c r="AB1321" s="119" t="s">
        <v>235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29</v>
      </c>
      <c r="AQ1321" s="119">
        <v>47</v>
      </c>
      <c r="AR1321" s="119">
        <v>11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21.1</v>
      </c>
      <c r="BI1321" s="119">
        <v>20.9</v>
      </c>
      <c r="BJ1321" s="119">
        <v>24.7</v>
      </c>
      <c r="BK1321" s="119">
        <v>27.4</v>
      </c>
      <c r="BL1321" s="119">
        <v>0</v>
      </c>
      <c r="BM1321" s="119" t="s">
        <v>592</v>
      </c>
    </row>
    <row r="1322" spans="1:65" s="119" customFormat="1" ht="11.4" x14ac:dyDescent="0.2">
      <c r="A1322" s="119" t="s">
        <v>221</v>
      </c>
      <c r="B1322" s="119">
        <v>3</v>
      </c>
      <c r="C1322" s="119">
        <v>0</v>
      </c>
      <c r="D1322" s="119">
        <v>3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253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1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22.8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591</v>
      </c>
    </row>
    <row r="1323" spans="1:65" s="119" customFormat="1" ht="11.4" x14ac:dyDescent="0.2">
      <c r="A1323" s="119" t="s">
        <v>221</v>
      </c>
      <c r="B1323" s="119">
        <v>29</v>
      </c>
      <c r="C1323" s="119">
        <v>3</v>
      </c>
      <c r="D1323" s="119">
        <v>26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10.34</v>
      </c>
      <c r="P1323" s="119">
        <v>89.66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210</v>
      </c>
      <c r="AB1323" s="119" t="s">
        <v>183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7</v>
      </c>
      <c r="AQ1323" s="119">
        <v>15</v>
      </c>
      <c r="AR1323" s="119">
        <v>5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1</v>
      </c>
      <c r="BH1323" s="119">
        <v>25.1</v>
      </c>
      <c r="BI1323" s="119">
        <v>22.4</v>
      </c>
      <c r="BJ1323" s="119">
        <v>25.9</v>
      </c>
      <c r="BK1323" s="119">
        <v>72.3</v>
      </c>
      <c r="BL1323" s="119">
        <v>1</v>
      </c>
      <c r="BM1323" s="119" t="s">
        <v>592</v>
      </c>
    </row>
    <row r="1324" spans="1:65" s="119" customFormat="1" ht="11.4" x14ac:dyDescent="0.2">
      <c r="A1324" s="119" t="s">
        <v>222</v>
      </c>
      <c r="B1324" s="119">
        <v>5</v>
      </c>
      <c r="C1324" s="119">
        <v>0</v>
      </c>
      <c r="D1324" s="119">
        <v>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63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3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24.1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591</v>
      </c>
    </row>
    <row r="1325" spans="1:65" s="119" customFormat="1" ht="11.4" x14ac:dyDescent="0.2">
      <c r="A1325" s="119" t="s">
        <v>222</v>
      </c>
      <c r="B1325" s="119">
        <v>13</v>
      </c>
      <c r="C1325" s="119">
        <v>1</v>
      </c>
      <c r="D1325" s="119">
        <v>11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7.6920000000000002</v>
      </c>
      <c r="P1325" s="119">
        <v>84.62</v>
      </c>
      <c r="Q1325" s="119">
        <v>0</v>
      </c>
      <c r="R1325" s="119">
        <v>7.6920000000000002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263</v>
      </c>
      <c r="AB1325" s="119" t="s">
        <v>200</v>
      </c>
      <c r="AC1325" s="119" t="s">
        <v>56</v>
      </c>
      <c r="AD1325" s="119" t="s">
        <v>245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7</v>
      </c>
      <c r="AR1325" s="119">
        <v>3</v>
      </c>
      <c r="AS1325" s="119">
        <v>2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24.8</v>
      </c>
      <c r="BI1325" s="119">
        <v>23.8</v>
      </c>
      <c r="BJ1325" s="119">
        <v>29.9</v>
      </c>
      <c r="BK1325" s="119">
        <v>31.4</v>
      </c>
      <c r="BL1325" s="119">
        <v>0</v>
      </c>
      <c r="BM1325" s="119" t="s">
        <v>592</v>
      </c>
    </row>
    <row r="1326" spans="1:65" s="119" customFormat="1" ht="11.4" x14ac:dyDescent="0.2">
      <c r="A1326" s="119" t="s">
        <v>224</v>
      </c>
      <c r="B1326" s="119">
        <v>5</v>
      </c>
      <c r="C1326" s="119">
        <v>0</v>
      </c>
      <c r="D1326" s="119">
        <v>4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80</v>
      </c>
      <c r="Q1326" s="119">
        <v>0</v>
      </c>
      <c r="R1326" s="119">
        <v>20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296</v>
      </c>
      <c r="AC1326" s="119" t="s">
        <v>56</v>
      </c>
      <c r="AD1326" s="119" t="s">
        <v>292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2</v>
      </c>
      <c r="AR1326" s="119">
        <v>0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23.4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591</v>
      </c>
    </row>
    <row r="1327" spans="1:65" s="119" customFormat="1" ht="11.4" x14ac:dyDescent="0.2">
      <c r="A1327" s="119" t="s">
        <v>224</v>
      </c>
      <c r="B1327" s="119">
        <v>12</v>
      </c>
      <c r="C1327" s="119">
        <v>0</v>
      </c>
      <c r="D1327" s="119">
        <v>12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242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7</v>
      </c>
      <c r="AR1327" s="119">
        <v>4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24.2</v>
      </c>
      <c r="BI1327" s="119">
        <v>23.9</v>
      </c>
      <c r="BJ1327" s="119">
        <v>27.7</v>
      </c>
      <c r="BK1327" s="119">
        <v>28.5</v>
      </c>
      <c r="BL1327" s="119">
        <v>0</v>
      </c>
      <c r="BM1327" s="119" t="s">
        <v>592</v>
      </c>
    </row>
    <row r="1328" spans="1:65" s="119" customFormat="1" ht="11.4" x14ac:dyDescent="0.2">
      <c r="A1328" s="119" t="s">
        <v>225</v>
      </c>
      <c r="B1328" s="119">
        <v>1</v>
      </c>
      <c r="C1328" s="119">
        <v>0</v>
      </c>
      <c r="D1328" s="119">
        <v>0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0</v>
      </c>
      <c r="Q1328" s="119">
        <v>0</v>
      </c>
      <c r="R1328" s="119">
        <v>100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56</v>
      </c>
      <c r="AC1328" s="119" t="s">
        <v>56</v>
      </c>
      <c r="AD1328" s="119" t="s">
        <v>289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20.6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591</v>
      </c>
    </row>
    <row r="1329" spans="1:65" s="119" customFormat="1" ht="11.4" x14ac:dyDescent="0.2">
      <c r="A1329" s="119" t="s">
        <v>225</v>
      </c>
      <c r="B1329" s="119">
        <v>12</v>
      </c>
      <c r="C1329" s="119">
        <v>0</v>
      </c>
      <c r="D1329" s="119">
        <v>12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200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4</v>
      </c>
      <c r="AR1329" s="119">
        <v>6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</v>
      </c>
      <c r="BI1329" s="119">
        <v>25.5</v>
      </c>
      <c r="BJ1329" s="119">
        <v>28.5</v>
      </c>
      <c r="BK1329" s="119">
        <v>31.6</v>
      </c>
      <c r="BL1329" s="119">
        <v>0</v>
      </c>
      <c r="BM1329" s="119" t="s">
        <v>592</v>
      </c>
    </row>
    <row r="1330" spans="1:65" s="119" customFormat="1" ht="11.4" x14ac:dyDescent="0.2">
      <c r="A1330" s="119" t="s">
        <v>226</v>
      </c>
      <c r="B1330" s="119">
        <v>7</v>
      </c>
      <c r="C1330" s="119">
        <v>1</v>
      </c>
      <c r="D1330" s="119">
        <v>6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14.29</v>
      </c>
      <c r="P1330" s="119">
        <v>85.71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188</v>
      </c>
      <c r="AB1330" s="119" t="s">
        <v>130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2</v>
      </c>
      <c r="AR1330" s="119">
        <v>1</v>
      </c>
      <c r="AS1330" s="119">
        <v>0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23.2</v>
      </c>
      <c r="BI1330" s="119" t="s">
        <v>55</v>
      </c>
      <c r="BJ1330" s="119" t="s">
        <v>55</v>
      </c>
      <c r="BK1330" s="119" t="s">
        <v>55</v>
      </c>
      <c r="BL1330" s="119">
        <v>1</v>
      </c>
      <c r="BM1330" s="119" t="s">
        <v>591</v>
      </c>
    </row>
    <row r="1331" spans="1:65" s="119" customFormat="1" ht="11.4" x14ac:dyDescent="0.2">
      <c r="A1331" s="119" t="s">
        <v>226</v>
      </c>
      <c r="B1331" s="119">
        <v>10</v>
      </c>
      <c r="C1331" s="119">
        <v>0</v>
      </c>
      <c r="D1331" s="119">
        <v>10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124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5</v>
      </c>
      <c r="AR1331" s="119">
        <v>3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23.1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592</v>
      </c>
    </row>
    <row r="1332" spans="1:65" s="119" customFormat="1" ht="11.4" x14ac:dyDescent="0.2">
      <c r="A1332" s="119" t="s">
        <v>227</v>
      </c>
      <c r="B1332" s="119">
        <v>4</v>
      </c>
      <c r="C1332" s="119">
        <v>0</v>
      </c>
      <c r="D1332" s="119">
        <v>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144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2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20.7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591</v>
      </c>
    </row>
    <row r="1333" spans="1:65" s="119" customFormat="1" ht="11.4" x14ac:dyDescent="0.2">
      <c r="A1333" s="119" t="s">
        <v>227</v>
      </c>
      <c r="B1333" s="119">
        <v>8</v>
      </c>
      <c r="C1333" s="119">
        <v>2</v>
      </c>
      <c r="D1333" s="119">
        <v>6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25</v>
      </c>
      <c r="P1333" s="119">
        <v>75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255</v>
      </c>
      <c r="AB1333" s="119" t="s">
        <v>155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2</v>
      </c>
      <c r="AR1333" s="119">
        <v>4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592</v>
      </c>
    </row>
    <row r="1334" spans="1:65" s="119" customFormat="1" ht="11.4" x14ac:dyDescent="0.2">
      <c r="A1334" s="119" t="s">
        <v>228</v>
      </c>
      <c r="B1334" s="119">
        <v>2</v>
      </c>
      <c r="C1334" s="119">
        <v>0</v>
      </c>
      <c r="D1334" s="119">
        <v>2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277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0</v>
      </c>
      <c r="AR1334" s="119">
        <v>0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21.8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591</v>
      </c>
    </row>
    <row r="1335" spans="1:65" s="119" customFormat="1" ht="11.4" x14ac:dyDescent="0.2">
      <c r="A1335" s="119" t="s">
        <v>228</v>
      </c>
      <c r="B1335" s="119">
        <v>13</v>
      </c>
      <c r="C1335" s="119">
        <v>0</v>
      </c>
      <c r="D1335" s="119">
        <v>13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195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6</v>
      </c>
      <c r="AR1335" s="119">
        <v>6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25.4</v>
      </c>
      <c r="BI1335" s="119">
        <v>25.6</v>
      </c>
      <c r="BJ1335" s="119">
        <v>28.4</v>
      </c>
      <c r="BK1335" s="119">
        <v>31.4</v>
      </c>
      <c r="BL1335" s="119">
        <v>0</v>
      </c>
      <c r="BM1335" s="119" t="s">
        <v>592</v>
      </c>
    </row>
    <row r="1336" spans="1:65" s="119" customFormat="1" ht="11.4" x14ac:dyDescent="0.2">
      <c r="A1336" s="119" t="s">
        <v>229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161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0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591</v>
      </c>
    </row>
    <row r="1337" spans="1:65" s="119" customFormat="1" ht="11.4" x14ac:dyDescent="0.2">
      <c r="A1337" s="119" t="s">
        <v>229</v>
      </c>
      <c r="B1337" s="119">
        <v>10</v>
      </c>
      <c r="C1337" s="119">
        <v>0</v>
      </c>
      <c r="D1337" s="119">
        <v>10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183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3</v>
      </c>
      <c r="AR1337" s="119">
        <v>3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25.2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592</v>
      </c>
    </row>
    <row r="1338" spans="1:65" s="119" customFormat="1" ht="11.4" x14ac:dyDescent="0.2">
      <c r="A1338" s="119" t="s">
        <v>230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591</v>
      </c>
    </row>
    <row r="1339" spans="1:65" s="119" customFormat="1" ht="11.4" x14ac:dyDescent="0.2">
      <c r="A1339" s="119" t="s">
        <v>230</v>
      </c>
      <c r="B1339" s="119">
        <v>6</v>
      </c>
      <c r="C1339" s="119">
        <v>0</v>
      </c>
      <c r="D1339" s="119">
        <v>6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233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2</v>
      </c>
      <c r="AR1339" s="119">
        <v>3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24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592</v>
      </c>
    </row>
    <row r="1340" spans="1:65" s="119" customFormat="1" ht="11.4" x14ac:dyDescent="0.2">
      <c r="A1340" s="119" t="s">
        <v>231</v>
      </c>
      <c r="B1340" s="119">
        <v>4</v>
      </c>
      <c r="C1340" s="119">
        <v>0</v>
      </c>
      <c r="D1340" s="119">
        <v>4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196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2</v>
      </c>
      <c r="AQ1340" s="119">
        <v>0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20.100000000000001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591</v>
      </c>
    </row>
    <row r="1341" spans="1:65" s="119" customFormat="1" ht="11.4" x14ac:dyDescent="0.2">
      <c r="A1341" s="119" t="s">
        <v>231</v>
      </c>
      <c r="B1341" s="119">
        <v>4</v>
      </c>
      <c r="C1341" s="119">
        <v>0</v>
      </c>
      <c r="D1341" s="119">
        <v>4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305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2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592</v>
      </c>
    </row>
    <row r="1342" spans="1:65" s="119" customFormat="1" ht="11.4" x14ac:dyDescent="0.2">
      <c r="A1342" s="119" t="s">
        <v>234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166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26.3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591</v>
      </c>
    </row>
    <row r="1343" spans="1:65" s="119" customFormat="1" ht="11.4" x14ac:dyDescent="0.2">
      <c r="A1343" s="119" t="s">
        <v>234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253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22.8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592</v>
      </c>
    </row>
    <row r="1344" spans="1:65" s="119" customFormat="1" ht="11.4" x14ac:dyDescent="0.2">
      <c r="A1344" s="119" t="s">
        <v>236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217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2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591</v>
      </c>
    </row>
    <row r="1345" spans="1:65" s="119" customFormat="1" ht="11.4" x14ac:dyDescent="0.2">
      <c r="A1345" s="119" t="s">
        <v>236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592</v>
      </c>
    </row>
    <row r="1346" spans="1:65" s="119" customFormat="1" ht="11.4" x14ac:dyDescent="0.2">
      <c r="A1346" s="119" t="s">
        <v>238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310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0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591</v>
      </c>
    </row>
    <row r="1347" spans="1:65" s="119" customFormat="1" ht="11.4" x14ac:dyDescent="0.2">
      <c r="A1347" s="119" t="s">
        <v>238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258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28.6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592</v>
      </c>
    </row>
    <row r="1348" spans="1:65" s="119" customFormat="1" ht="11.4" x14ac:dyDescent="0.2">
      <c r="A1348" s="119" t="s">
        <v>239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591</v>
      </c>
    </row>
    <row r="1349" spans="1:65" s="119" customFormat="1" ht="11.4" x14ac:dyDescent="0.2">
      <c r="A1349" s="119" t="s">
        <v>239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166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26.3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592</v>
      </c>
    </row>
    <row r="1350" spans="1:65" s="120" customFormat="1" ht="12" x14ac:dyDescent="0.25">
      <c r="A1350" s="120" t="s">
        <v>241</v>
      </c>
      <c r="B1350" s="120">
        <v>1512</v>
      </c>
      <c r="C1350" s="120">
        <v>63</v>
      </c>
      <c r="D1350" s="120">
        <v>1360</v>
      </c>
      <c r="E1350" s="120">
        <v>0</v>
      </c>
      <c r="F1350" s="120">
        <v>73</v>
      </c>
      <c r="G1350" s="120">
        <v>12</v>
      </c>
      <c r="H1350" s="120">
        <v>3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4.1669999999999998</v>
      </c>
      <c r="P1350" s="120">
        <v>89.95</v>
      </c>
      <c r="Q1350" s="120">
        <v>0</v>
      </c>
      <c r="R1350" s="120">
        <v>4.8280000000000003</v>
      </c>
      <c r="S1350" s="120">
        <v>0.79400000000000004</v>
      </c>
      <c r="T1350" s="120">
        <v>0.19800000000000001</v>
      </c>
      <c r="U1350" s="120">
        <v>0</v>
      </c>
      <c r="V1350" s="120">
        <v>6.6000000000000003E-2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598</v>
      </c>
      <c r="AB1350" s="120" t="s">
        <v>315</v>
      </c>
      <c r="AC1350" s="120" t="s">
        <v>56</v>
      </c>
      <c r="AD1350" s="120" t="s">
        <v>71</v>
      </c>
      <c r="AE1350" s="120" t="s">
        <v>321</v>
      </c>
      <c r="AF1350" s="120" t="s">
        <v>611</v>
      </c>
      <c r="AG1350" s="120" t="s">
        <v>56</v>
      </c>
      <c r="AH1350" s="120" t="s">
        <v>282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3</v>
      </c>
      <c r="AN1350" s="120">
        <v>82</v>
      </c>
      <c r="AO1350" s="120">
        <v>120</v>
      </c>
      <c r="AP1350" s="120">
        <v>502</v>
      </c>
      <c r="AQ1350" s="120">
        <v>679</v>
      </c>
      <c r="AR1350" s="120">
        <v>114</v>
      </c>
      <c r="AS1350" s="120">
        <v>10</v>
      </c>
      <c r="AT1350" s="120">
        <v>2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19.7</v>
      </c>
      <c r="BI1350" s="120">
        <v>20.2</v>
      </c>
      <c r="BJ1350" s="120">
        <v>23.8</v>
      </c>
      <c r="BK1350" s="120">
        <v>26.1</v>
      </c>
      <c r="BL1350" s="120">
        <v>1</v>
      </c>
      <c r="BM1350" s="120" t="s">
        <v>591</v>
      </c>
    </row>
    <row r="1351" spans="1:65" s="120" customFormat="1" ht="12" x14ac:dyDescent="0.25">
      <c r="A1351" s="120" t="s">
        <v>241</v>
      </c>
      <c r="B1351" s="120">
        <v>1624</v>
      </c>
      <c r="C1351" s="120">
        <v>91</v>
      </c>
      <c r="D1351" s="120">
        <v>1438</v>
      </c>
      <c r="E1351" s="120">
        <v>3</v>
      </c>
      <c r="F1351" s="120">
        <v>74</v>
      </c>
      <c r="G1351" s="120">
        <v>13</v>
      </c>
      <c r="H1351" s="120">
        <v>4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5.6029999999999998</v>
      </c>
      <c r="P1351" s="120">
        <v>88.55</v>
      </c>
      <c r="Q1351" s="120">
        <v>0.185</v>
      </c>
      <c r="R1351" s="120">
        <v>4.5570000000000004</v>
      </c>
      <c r="S1351" s="120">
        <v>0.8</v>
      </c>
      <c r="T1351" s="120">
        <v>0.246</v>
      </c>
      <c r="U1351" s="120">
        <v>0</v>
      </c>
      <c r="V1351" s="120">
        <v>6.2E-2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310</v>
      </c>
      <c r="AB1351" s="120" t="s">
        <v>130</v>
      </c>
      <c r="AC1351" s="120" t="s">
        <v>285</v>
      </c>
      <c r="AD1351" s="120" t="s">
        <v>57</v>
      </c>
      <c r="AE1351" s="120" t="s">
        <v>270</v>
      </c>
      <c r="AF1351" s="120" t="s">
        <v>300</v>
      </c>
      <c r="AG1351" s="120" t="s">
        <v>56</v>
      </c>
      <c r="AH1351" s="120" t="s">
        <v>311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9</v>
      </c>
      <c r="AO1351" s="120">
        <v>43</v>
      </c>
      <c r="AP1351" s="120">
        <v>343</v>
      </c>
      <c r="AQ1351" s="120">
        <v>862</v>
      </c>
      <c r="AR1351" s="120">
        <v>333</v>
      </c>
      <c r="AS1351" s="120">
        <v>30</v>
      </c>
      <c r="AT1351" s="120">
        <v>2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22.3</v>
      </c>
      <c r="BI1351" s="120">
        <v>22.4</v>
      </c>
      <c r="BJ1351" s="120">
        <v>26.1</v>
      </c>
      <c r="BK1351" s="120">
        <v>28.3</v>
      </c>
      <c r="BL1351" s="120">
        <v>1</v>
      </c>
      <c r="BM1351" s="120" t="s">
        <v>592</v>
      </c>
    </row>
    <row r="1352" spans="1:65" s="120" customFormat="1" ht="12" x14ac:dyDescent="0.25">
      <c r="A1352" s="120" t="s">
        <v>246</v>
      </c>
      <c r="B1352" s="120">
        <v>1598</v>
      </c>
      <c r="C1352" s="120">
        <v>68</v>
      </c>
      <c r="D1352" s="120">
        <v>1438</v>
      </c>
      <c r="E1352" s="120">
        <v>0</v>
      </c>
      <c r="F1352" s="120">
        <v>76</v>
      </c>
      <c r="G1352" s="120">
        <v>12</v>
      </c>
      <c r="H1352" s="120">
        <v>3</v>
      </c>
      <c r="I1352" s="120">
        <v>0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4.2549999999999999</v>
      </c>
      <c r="P1352" s="120">
        <v>89.99</v>
      </c>
      <c r="Q1352" s="120">
        <v>0</v>
      </c>
      <c r="R1352" s="120">
        <v>4.7560000000000002</v>
      </c>
      <c r="S1352" s="120">
        <v>0.751</v>
      </c>
      <c r="T1352" s="120">
        <v>0.188</v>
      </c>
      <c r="U1352" s="120">
        <v>0</v>
      </c>
      <c r="V1352" s="120">
        <v>6.3E-2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103</v>
      </c>
      <c r="AB1352" s="120" t="s">
        <v>284</v>
      </c>
      <c r="AC1352" s="120" t="s">
        <v>56</v>
      </c>
      <c r="AD1352" s="120" t="s">
        <v>247</v>
      </c>
      <c r="AE1352" s="120" t="s">
        <v>321</v>
      </c>
      <c r="AF1352" s="120" t="s">
        <v>611</v>
      </c>
      <c r="AG1352" s="120" t="s">
        <v>56</v>
      </c>
      <c r="AH1352" s="120" t="s">
        <v>282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3</v>
      </c>
      <c r="AN1352" s="120">
        <v>86</v>
      </c>
      <c r="AO1352" s="120">
        <v>121</v>
      </c>
      <c r="AP1352" s="120">
        <v>519</v>
      </c>
      <c r="AQ1352" s="120">
        <v>727</v>
      </c>
      <c r="AR1352" s="120">
        <v>126</v>
      </c>
      <c r="AS1352" s="120">
        <v>13</v>
      </c>
      <c r="AT1352" s="120">
        <v>3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19.8</v>
      </c>
      <c r="BI1352" s="120">
        <v>20.399999999999999</v>
      </c>
      <c r="BJ1352" s="120">
        <v>23.9</v>
      </c>
      <c r="BK1352" s="120">
        <v>26.2</v>
      </c>
      <c r="BL1352" s="120">
        <v>2</v>
      </c>
      <c r="BM1352" s="120" t="s">
        <v>591</v>
      </c>
    </row>
    <row r="1353" spans="1:65" s="120" customFormat="1" ht="12" x14ac:dyDescent="0.25">
      <c r="A1353" s="120" t="s">
        <v>246</v>
      </c>
      <c r="B1353" s="120">
        <v>1890</v>
      </c>
      <c r="C1353" s="120">
        <v>105</v>
      </c>
      <c r="D1353" s="120">
        <v>1688</v>
      </c>
      <c r="E1353" s="120">
        <v>3</v>
      </c>
      <c r="F1353" s="120">
        <v>76</v>
      </c>
      <c r="G1353" s="120">
        <v>13</v>
      </c>
      <c r="H1353" s="120">
        <v>4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5.556</v>
      </c>
      <c r="P1353" s="120">
        <v>89.31</v>
      </c>
      <c r="Q1353" s="120">
        <v>0.159</v>
      </c>
      <c r="R1353" s="120">
        <v>4.0209999999999999</v>
      </c>
      <c r="S1353" s="120">
        <v>0.68799999999999994</v>
      </c>
      <c r="T1353" s="120">
        <v>0.21199999999999999</v>
      </c>
      <c r="U1353" s="120">
        <v>0</v>
      </c>
      <c r="V1353" s="120">
        <v>5.2999999999999999E-2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245</v>
      </c>
      <c r="AB1353" s="120" t="s">
        <v>68</v>
      </c>
      <c r="AC1353" s="120" t="s">
        <v>285</v>
      </c>
      <c r="AD1353" s="120" t="s">
        <v>220</v>
      </c>
      <c r="AE1353" s="120" t="s">
        <v>270</v>
      </c>
      <c r="AF1353" s="120" t="s">
        <v>300</v>
      </c>
      <c r="AG1353" s="120" t="s">
        <v>56</v>
      </c>
      <c r="AH1353" s="120" t="s">
        <v>311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9</v>
      </c>
      <c r="AO1353" s="120">
        <v>45</v>
      </c>
      <c r="AP1353" s="120">
        <v>391</v>
      </c>
      <c r="AQ1353" s="120">
        <v>997</v>
      </c>
      <c r="AR1353" s="120">
        <v>401</v>
      </c>
      <c r="AS1353" s="120">
        <v>42</v>
      </c>
      <c r="AT1353" s="120">
        <v>2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22.5</v>
      </c>
      <c r="BI1353" s="120">
        <v>22.5</v>
      </c>
      <c r="BJ1353" s="120">
        <v>26.2</v>
      </c>
      <c r="BK1353" s="120">
        <v>28.5</v>
      </c>
      <c r="BL1353" s="120">
        <v>2</v>
      </c>
      <c r="BM1353" s="120" t="s">
        <v>592</v>
      </c>
    </row>
    <row r="1354" spans="1:65" s="120" customFormat="1" ht="12" x14ac:dyDescent="0.25">
      <c r="A1354" s="120" t="s">
        <v>249</v>
      </c>
      <c r="B1354" s="120">
        <v>1612</v>
      </c>
      <c r="C1354" s="120">
        <v>68</v>
      </c>
      <c r="D1354" s="120">
        <v>1452</v>
      </c>
      <c r="E1354" s="120">
        <v>0</v>
      </c>
      <c r="F1354" s="120">
        <v>76</v>
      </c>
      <c r="G1354" s="120">
        <v>12</v>
      </c>
      <c r="H1354" s="120">
        <v>3</v>
      </c>
      <c r="I1354" s="120">
        <v>0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4.218</v>
      </c>
      <c r="P1354" s="120">
        <v>90.07</v>
      </c>
      <c r="Q1354" s="120">
        <v>0</v>
      </c>
      <c r="R1354" s="120">
        <v>4.7149999999999999</v>
      </c>
      <c r="S1354" s="120">
        <v>0.74399999999999999</v>
      </c>
      <c r="T1354" s="120">
        <v>0.186</v>
      </c>
      <c r="U1354" s="120">
        <v>0</v>
      </c>
      <c r="V1354" s="120">
        <v>6.2E-2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103</v>
      </c>
      <c r="AB1354" s="120" t="s">
        <v>108</v>
      </c>
      <c r="AC1354" s="120" t="s">
        <v>56</v>
      </c>
      <c r="AD1354" s="120" t="s">
        <v>247</v>
      </c>
      <c r="AE1354" s="120" t="s">
        <v>321</v>
      </c>
      <c r="AF1354" s="120" t="s">
        <v>611</v>
      </c>
      <c r="AG1354" s="120" t="s">
        <v>56</v>
      </c>
      <c r="AH1354" s="120" t="s">
        <v>282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3</v>
      </c>
      <c r="AN1354" s="120">
        <v>86</v>
      </c>
      <c r="AO1354" s="120">
        <v>123</v>
      </c>
      <c r="AP1354" s="120">
        <v>522</v>
      </c>
      <c r="AQ1354" s="120">
        <v>731</v>
      </c>
      <c r="AR1354" s="120">
        <v>129</v>
      </c>
      <c r="AS1354" s="120">
        <v>15</v>
      </c>
      <c r="AT1354" s="120">
        <v>3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19.8</v>
      </c>
      <c r="BI1354" s="120">
        <v>20.399999999999999</v>
      </c>
      <c r="BJ1354" s="120">
        <v>24</v>
      </c>
      <c r="BK1354" s="120">
        <v>26.3</v>
      </c>
      <c r="BL1354" s="120">
        <v>2</v>
      </c>
      <c r="BM1354" s="120" t="s">
        <v>591</v>
      </c>
    </row>
    <row r="1355" spans="1:65" s="120" customFormat="1" ht="12" x14ac:dyDescent="0.25">
      <c r="A1355" s="120" t="s">
        <v>249</v>
      </c>
      <c r="B1355" s="120">
        <v>1928</v>
      </c>
      <c r="C1355" s="120">
        <v>105</v>
      </c>
      <c r="D1355" s="120">
        <v>1726</v>
      </c>
      <c r="E1355" s="120">
        <v>3</v>
      </c>
      <c r="F1355" s="120">
        <v>76</v>
      </c>
      <c r="G1355" s="120">
        <v>13</v>
      </c>
      <c r="H1355" s="120">
        <v>4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5.4459999999999997</v>
      </c>
      <c r="P1355" s="120">
        <v>89.52</v>
      </c>
      <c r="Q1355" s="120">
        <v>0.156</v>
      </c>
      <c r="R1355" s="120">
        <v>3.9420000000000002</v>
      </c>
      <c r="S1355" s="120">
        <v>0.67400000000000004</v>
      </c>
      <c r="T1355" s="120">
        <v>0.20699999999999999</v>
      </c>
      <c r="U1355" s="120">
        <v>0</v>
      </c>
      <c r="V1355" s="120">
        <v>5.1999999999999998E-2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245</v>
      </c>
      <c r="AB1355" s="120" t="s">
        <v>111</v>
      </c>
      <c r="AC1355" s="120" t="s">
        <v>285</v>
      </c>
      <c r="AD1355" s="120" t="s">
        <v>220</v>
      </c>
      <c r="AE1355" s="120" t="s">
        <v>270</v>
      </c>
      <c r="AF1355" s="120" t="s">
        <v>300</v>
      </c>
      <c r="AG1355" s="120" t="s">
        <v>56</v>
      </c>
      <c r="AH1355" s="120" t="s">
        <v>311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9</v>
      </c>
      <c r="AO1355" s="120">
        <v>46</v>
      </c>
      <c r="AP1355" s="120">
        <v>396</v>
      </c>
      <c r="AQ1355" s="120">
        <v>1010</v>
      </c>
      <c r="AR1355" s="120">
        <v>417</v>
      </c>
      <c r="AS1355" s="120">
        <v>45</v>
      </c>
      <c r="AT1355" s="120">
        <v>2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22.5</v>
      </c>
      <c r="BI1355" s="120">
        <v>22.5</v>
      </c>
      <c r="BJ1355" s="120">
        <v>26.3</v>
      </c>
      <c r="BK1355" s="120">
        <v>28.6</v>
      </c>
      <c r="BL1355" s="120">
        <v>2</v>
      </c>
      <c r="BM1355" s="120" t="s">
        <v>592</v>
      </c>
    </row>
    <row r="1356" spans="1:65" s="120" customFormat="1" ht="12" x14ac:dyDescent="0.25">
      <c r="A1356" s="120" t="s">
        <v>251</v>
      </c>
      <c r="B1356" s="120">
        <v>1630</v>
      </c>
      <c r="C1356" s="120">
        <v>71</v>
      </c>
      <c r="D1356" s="120">
        <v>1464</v>
      </c>
      <c r="E1356" s="120">
        <v>0</v>
      </c>
      <c r="F1356" s="120">
        <v>79</v>
      </c>
      <c r="G1356" s="120">
        <v>12</v>
      </c>
      <c r="H1356" s="120">
        <v>3</v>
      </c>
      <c r="I1356" s="120">
        <v>0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4.3559999999999999</v>
      </c>
      <c r="P1356" s="120">
        <v>89.82</v>
      </c>
      <c r="Q1356" s="120">
        <v>0</v>
      </c>
      <c r="R1356" s="120">
        <v>4.8470000000000004</v>
      </c>
      <c r="S1356" s="120">
        <v>0.73599999999999999</v>
      </c>
      <c r="T1356" s="120">
        <v>0.184</v>
      </c>
      <c r="U1356" s="120">
        <v>0</v>
      </c>
      <c r="V1356" s="120">
        <v>6.0999999999999999E-2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395</v>
      </c>
      <c r="AB1356" s="120" t="s">
        <v>108</v>
      </c>
      <c r="AC1356" s="120" t="s">
        <v>56</v>
      </c>
      <c r="AD1356" s="120" t="s">
        <v>247</v>
      </c>
      <c r="AE1356" s="120" t="s">
        <v>321</v>
      </c>
      <c r="AF1356" s="120" t="s">
        <v>611</v>
      </c>
      <c r="AG1356" s="120" t="s">
        <v>56</v>
      </c>
      <c r="AH1356" s="120" t="s">
        <v>282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3</v>
      </c>
      <c r="AN1356" s="120">
        <v>86</v>
      </c>
      <c r="AO1356" s="120">
        <v>124</v>
      </c>
      <c r="AP1356" s="120">
        <v>528</v>
      </c>
      <c r="AQ1356" s="120">
        <v>740</v>
      </c>
      <c r="AR1356" s="120">
        <v>131</v>
      </c>
      <c r="AS1356" s="120">
        <v>15</v>
      </c>
      <c r="AT1356" s="120">
        <v>3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19.8</v>
      </c>
      <c r="BI1356" s="120">
        <v>20.399999999999999</v>
      </c>
      <c r="BJ1356" s="120">
        <v>24</v>
      </c>
      <c r="BK1356" s="120">
        <v>26.3</v>
      </c>
      <c r="BL1356" s="120">
        <v>2</v>
      </c>
      <c r="BM1356" s="120" t="s">
        <v>591</v>
      </c>
    </row>
    <row r="1357" spans="1:65" s="120" customFormat="1" ht="12" x14ac:dyDescent="0.25">
      <c r="A1357" s="120" t="s">
        <v>251</v>
      </c>
      <c r="B1357" s="120">
        <v>1945</v>
      </c>
      <c r="C1357" s="120">
        <v>108</v>
      </c>
      <c r="D1357" s="120">
        <v>1737</v>
      </c>
      <c r="E1357" s="120">
        <v>3</v>
      </c>
      <c r="F1357" s="120">
        <v>78</v>
      </c>
      <c r="G1357" s="120">
        <v>14</v>
      </c>
      <c r="H1357" s="120">
        <v>4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5.5529999999999999</v>
      </c>
      <c r="P1357" s="120">
        <v>89.31</v>
      </c>
      <c r="Q1357" s="120">
        <v>0.154</v>
      </c>
      <c r="R1357" s="120">
        <v>4.01</v>
      </c>
      <c r="S1357" s="120">
        <v>0.72</v>
      </c>
      <c r="T1357" s="120">
        <v>0.20599999999999999</v>
      </c>
      <c r="U1357" s="120">
        <v>0</v>
      </c>
      <c r="V1357" s="120">
        <v>5.0999999999999997E-2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100</v>
      </c>
      <c r="AB1357" s="120" t="s">
        <v>111</v>
      </c>
      <c r="AC1357" s="120" t="s">
        <v>285</v>
      </c>
      <c r="AD1357" s="120" t="s">
        <v>57</v>
      </c>
      <c r="AE1357" s="120" t="s">
        <v>158</v>
      </c>
      <c r="AF1357" s="120" t="s">
        <v>300</v>
      </c>
      <c r="AG1357" s="120" t="s">
        <v>56</v>
      </c>
      <c r="AH1357" s="120" t="s">
        <v>311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10</v>
      </c>
      <c r="AO1357" s="120">
        <v>47</v>
      </c>
      <c r="AP1357" s="120">
        <v>398</v>
      </c>
      <c r="AQ1357" s="120">
        <v>1012</v>
      </c>
      <c r="AR1357" s="120">
        <v>425</v>
      </c>
      <c r="AS1357" s="120">
        <v>48</v>
      </c>
      <c r="AT1357" s="120">
        <v>2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22.5</v>
      </c>
      <c r="BI1357" s="120">
        <v>22.5</v>
      </c>
      <c r="BJ1357" s="120">
        <v>26.3</v>
      </c>
      <c r="BK1357" s="120">
        <v>28.7</v>
      </c>
      <c r="BL1357" s="120">
        <v>2</v>
      </c>
      <c r="BM1357" s="120" t="s">
        <v>592</v>
      </c>
    </row>
    <row r="1360" spans="1:65" s="115" customFormat="1" x14ac:dyDescent="0.25">
      <c r="A1360" s="115" t="s">
        <v>626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373</v>
      </c>
      <c r="AR1363" s="118" t="s">
        <v>51</v>
      </c>
      <c r="AS1363" s="118" t="s">
        <v>374</v>
      </c>
      <c r="AT1363" s="118" t="s">
        <v>375</v>
      </c>
      <c r="AU1363" s="118" t="s">
        <v>376</v>
      </c>
      <c r="AV1363" s="118" t="s">
        <v>377</v>
      </c>
      <c r="AW1363" s="118" t="s">
        <v>52</v>
      </c>
      <c r="AX1363" s="118" t="s">
        <v>378</v>
      </c>
      <c r="AY1363" s="118" t="s">
        <v>379</v>
      </c>
      <c r="AZ1363" s="118" t="s">
        <v>380</v>
      </c>
      <c r="BA1363" s="118" t="s">
        <v>381</v>
      </c>
      <c r="BB1363" s="118" t="s">
        <v>53</v>
      </c>
      <c r="BC1363" s="118" t="s">
        <v>382</v>
      </c>
      <c r="BD1363" s="118" t="s">
        <v>15</v>
      </c>
      <c r="BE1363" s="118" t="s">
        <v>383</v>
      </c>
      <c r="BF1363" s="118" t="s">
        <v>16</v>
      </c>
      <c r="BG1363" s="118" t="s">
        <v>371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572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373</v>
      </c>
      <c r="AQ1364" s="118" t="s">
        <v>51</v>
      </c>
      <c r="AR1364" s="118" t="s">
        <v>374</v>
      </c>
      <c r="AS1364" s="118" t="s">
        <v>375</v>
      </c>
      <c r="AT1364" s="118" t="s">
        <v>376</v>
      </c>
      <c r="AU1364" s="118" t="s">
        <v>377</v>
      </c>
      <c r="AV1364" s="118" t="s">
        <v>52</v>
      </c>
      <c r="AW1364" s="118" t="s">
        <v>378</v>
      </c>
      <c r="AX1364" s="118" t="s">
        <v>379</v>
      </c>
      <c r="AY1364" s="118" t="s">
        <v>380</v>
      </c>
      <c r="AZ1364" s="118" t="s">
        <v>381</v>
      </c>
      <c r="BA1364" s="118" t="s">
        <v>53</v>
      </c>
      <c r="BB1364" s="118" t="s">
        <v>382</v>
      </c>
      <c r="BC1364" s="118" t="s">
        <v>15</v>
      </c>
      <c r="BD1364" s="118" t="s">
        <v>383</v>
      </c>
      <c r="BE1364" s="118" t="s">
        <v>16</v>
      </c>
      <c r="BF1364" s="118" t="s">
        <v>371</v>
      </c>
      <c r="BG1364" s="118" t="s">
        <v>384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1</v>
      </c>
      <c r="E1365" s="119">
        <v>0</v>
      </c>
      <c r="F1365" s="119">
        <v>0</v>
      </c>
      <c r="G1365" s="119">
        <v>1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50</v>
      </c>
      <c r="Q1365" s="119">
        <v>0</v>
      </c>
      <c r="R1365" s="119">
        <v>0</v>
      </c>
      <c r="S1365" s="119">
        <v>50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310</v>
      </c>
      <c r="AC1365" s="119" t="s">
        <v>56</v>
      </c>
      <c r="AD1365" s="119" t="s">
        <v>56</v>
      </c>
      <c r="AE1365" s="119" t="s">
        <v>598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1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16.2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591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114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24.8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592</v>
      </c>
    </row>
    <row r="1367" spans="1:65" s="119" customFormat="1" ht="11.4" x14ac:dyDescent="0.2">
      <c r="A1367" s="119" t="s">
        <v>58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591</v>
      </c>
    </row>
    <row r="1368" spans="1:65" s="119" customFormat="1" ht="11.4" x14ac:dyDescent="0.2">
      <c r="A1368" s="119" t="s">
        <v>58</v>
      </c>
      <c r="B1368" s="119">
        <v>2</v>
      </c>
      <c r="C1368" s="119">
        <v>0</v>
      </c>
      <c r="D1368" s="119">
        <v>1</v>
      </c>
      <c r="E1368" s="119">
        <v>0</v>
      </c>
      <c r="F1368" s="119">
        <v>0</v>
      </c>
      <c r="G1368" s="119">
        <v>1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50</v>
      </c>
      <c r="Q1368" s="119">
        <v>0</v>
      </c>
      <c r="R1368" s="119">
        <v>0</v>
      </c>
      <c r="S1368" s="119">
        <v>50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120</v>
      </c>
      <c r="AC1368" s="119" t="s">
        <v>56</v>
      </c>
      <c r="AD1368" s="119" t="s">
        <v>56</v>
      </c>
      <c r="AE1368" s="119" t="s">
        <v>618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0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20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592</v>
      </c>
    </row>
    <row r="1369" spans="1:65" s="119" customFormat="1" ht="11.4" x14ac:dyDescent="0.2">
      <c r="A1369" s="119" t="s">
        <v>60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188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27.3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591</v>
      </c>
    </row>
    <row r="1370" spans="1:65" s="119" customFormat="1" ht="11.4" x14ac:dyDescent="0.2">
      <c r="A1370" s="119" t="s">
        <v>60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258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28.6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592</v>
      </c>
    </row>
    <row r="1371" spans="1:65" s="119" customFormat="1" ht="11.4" x14ac:dyDescent="0.2">
      <c r="A1371" s="119" t="s">
        <v>62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591</v>
      </c>
    </row>
    <row r="1372" spans="1:65" s="119" customFormat="1" ht="11.4" x14ac:dyDescent="0.2">
      <c r="A1372" s="119" t="s">
        <v>62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264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15.4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592</v>
      </c>
    </row>
    <row r="1373" spans="1:65" s="119" customFormat="1" ht="11.4" x14ac:dyDescent="0.2">
      <c r="A1373" s="119" t="s">
        <v>65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591</v>
      </c>
    </row>
    <row r="1374" spans="1:65" s="119" customFormat="1" ht="11.4" x14ac:dyDescent="0.2">
      <c r="A1374" s="119" t="s">
        <v>65</v>
      </c>
      <c r="B1374" s="119">
        <v>1</v>
      </c>
      <c r="C1374" s="119">
        <v>0</v>
      </c>
      <c r="D1374" s="119">
        <v>0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0</v>
      </c>
      <c r="Q1374" s="119">
        <v>0</v>
      </c>
      <c r="R1374" s="119">
        <v>100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56</v>
      </c>
      <c r="AC1374" s="119" t="s">
        <v>56</v>
      </c>
      <c r="AD1374" s="119" t="s">
        <v>203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30.1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592</v>
      </c>
    </row>
    <row r="1375" spans="1:65" s="119" customFormat="1" ht="11.4" x14ac:dyDescent="0.2">
      <c r="A1375" s="119" t="s">
        <v>66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591</v>
      </c>
    </row>
    <row r="1376" spans="1:65" s="119" customFormat="1" ht="11.4" x14ac:dyDescent="0.2">
      <c r="A1376" s="119" t="s">
        <v>66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592</v>
      </c>
    </row>
    <row r="1377" spans="1:65" s="119" customFormat="1" ht="11.4" x14ac:dyDescent="0.2">
      <c r="A1377" s="119" t="s">
        <v>67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277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21.8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591</v>
      </c>
    </row>
    <row r="1378" spans="1:65" s="119" customFormat="1" ht="11.4" x14ac:dyDescent="0.2">
      <c r="A1378" s="119" t="s">
        <v>67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178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31.1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592</v>
      </c>
    </row>
    <row r="1379" spans="1:65" s="119" customFormat="1" ht="11.4" x14ac:dyDescent="0.2">
      <c r="A1379" s="119" t="s">
        <v>70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310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21.6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591</v>
      </c>
    </row>
    <row r="1380" spans="1:65" s="119" customFormat="1" ht="11.4" x14ac:dyDescent="0.2">
      <c r="A1380" s="119" t="s">
        <v>70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592</v>
      </c>
    </row>
    <row r="1381" spans="1:65" s="119" customFormat="1" ht="11.4" x14ac:dyDescent="0.2">
      <c r="A1381" s="119" t="s">
        <v>73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279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22.1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591</v>
      </c>
    </row>
    <row r="1382" spans="1:65" s="119" customFormat="1" ht="11.4" x14ac:dyDescent="0.2">
      <c r="A1382" s="119" t="s">
        <v>73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61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27.2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592</v>
      </c>
    </row>
    <row r="1383" spans="1:65" s="119" customFormat="1" ht="11.4" x14ac:dyDescent="0.2">
      <c r="A1383" s="119" t="s">
        <v>74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307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15.9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591</v>
      </c>
    </row>
    <row r="1384" spans="1:65" s="119" customFormat="1" ht="11.4" x14ac:dyDescent="0.2">
      <c r="A1384" s="119" t="s">
        <v>74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616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0</v>
      </c>
      <c r="AT1384" s="119">
        <v>1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30.4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592</v>
      </c>
    </row>
    <row r="1385" spans="1:65" s="119" customFormat="1" ht="11.4" x14ac:dyDescent="0.2">
      <c r="A1385" s="119" t="s">
        <v>76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591</v>
      </c>
    </row>
    <row r="1386" spans="1:65" s="119" customFormat="1" ht="11.4" x14ac:dyDescent="0.2">
      <c r="A1386" s="119" t="s">
        <v>76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592</v>
      </c>
    </row>
    <row r="1387" spans="1:65" s="119" customFormat="1" ht="11.4" x14ac:dyDescent="0.2">
      <c r="A1387" s="119" t="s">
        <v>77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591</v>
      </c>
    </row>
    <row r="1388" spans="1:65" s="119" customFormat="1" ht="11.4" x14ac:dyDescent="0.2">
      <c r="A1388" s="119" t="s">
        <v>77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592</v>
      </c>
    </row>
    <row r="1389" spans="1:65" s="119" customFormat="1" ht="11.4" x14ac:dyDescent="0.2">
      <c r="A1389" s="119" t="s">
        <v>78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591</v>
      </c>
    </row>
    <row r="1390" spans="1:65" s="119" customFormat="1" ht="11.4" x14ac:dyDescent="0.2">
      <c r="A1390" s="119" t="s">
        <v>78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592</v>
      </c>
    </row>
    <row r="1391" spans="1:65" s="119" customFormat="1" ht="11.4" x14ac:dyDescent="0.2">
      <c r="A1391" s="119" t="s">
        <v>80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591</v>
      </c>
    </row>
    <row r="1392" spans="1:65" s="119" customFormat="1" ht="11.4" x14ac:dyDescent="0.2">
      <c r="A1392" s="119" t="s">
        <v>80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592</v>
      </c>
    </row>
    <row r="1393" spans="1:65" s="119" customFormat="1" ht="11.4" x14ac:dyDescent="0.2">
      <c r="A1393" s="119" t="s">
        <v>82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591</v>
      </c>
    </row>
    <row r="1394" spans="1:65" s="119" customFormat="1" ht="11.4" x14ac:dyDescent="0.2">
      <c r="A1394" s="119" t="s">
        <v>82</v>
      </c>
      <c r="B1394" s="119">
        <v>1</v>
      </c>
      <c r="C1394" s="119">
        <v>0</v>
      </c>
      <c r="D1394" s="119">
        <v>0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0</v>
      </c>
      <c r="Q1394" s="119">
        <v>0</v>
      </c>
      <c r="R1394" s="119">
        <v>100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</v>
      </c>
      <c r="AC1394" s="119" t="s">
        <v>56</v>
      </c>
      <c r="AD1394" s="119" t="s">
        <v>298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18.600000000000001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592</v>
      </c>
    </row>
    <row r="1395" spans="1:65" s="119" customFormat="1" ht="11.4" x14ac:dyDescent="0.2">
      <c r="A1395" s="119" t="s">
        <v>84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591</v>
      </c>
    </row>
    <row r="1396" spans="1:65" s="119" customFormat="1" ht="11.4" x14ac:dyDescent="0.2">
      <c r="A1396" s="119" t="s">
        <v>84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223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30.7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592</v>
      </c>
    </row>
    <row r="1397" spans="1:65" s="119" customFormat="1" ht="11.4" x14ac:dyDescent="0.2">
      <c r="A1397" s="119" t="s">
        <v>86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591</v>
      </c>
    </row>
    <row r="1398" spans="1:65" s="119" customFormat="1" ht="11.4" x14ac:dyDescent="0.2">
      <c r="A1398" s="119" t="s">
        <v>86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592</v>
      </c>
    </row>
    <row r="1399" spans="1:65" s="119" customFormat="1" ht="11.4" x14ac:dyDescent="0.2">
      <c r="A1399" s="119" t="s">
        <v>87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292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19.899999999999999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591</v>
      </c>
    </row>
    <row r="1400" spans="1:65" s="119" customFormat="1" ht="11.4" x14ac:dyDescent="0.2">
      <c r="A1400" s="119" t="s">
        <v>87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606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33.200000000000003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592</v>
      </c>
    </row>
    <row r="1401" spans="1:65" s="119" customFormat="1" ht="11.4" x14ac:dyDescent="0.2">
      <c r="A1401" s="119" t="s">
        <v>88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591</v>
      </c>
    </row>
    <row r="1402" spans="1:65" s="119" customFormat="1" ht="11.4" x14ac:dyDescent="0.2">
      <c r="A1402" s="119" t="s">
        <v>88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592</v>
      </c>
    </row>
    <row r="1403" spans="1:65" s="119" customFormat="1" ht="11.4" x14ac:dyDescent="0.2">
      <c r="A1403" s="119" t="s">
        <v>90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63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24.1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591</v>
      </c>
    </row>
    <row r="1404" spans="1:65" s="119" customFormat="1" ht="11.4" x14ac:dyDescent="0.2">
      <c r="A1404" s="119" t="s">
        <v>90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592</v>
      </c>
    </row>
    <row r="1405" spans="1:65" s="119" customFormat="1" ht="11.4" x14ac:dyDescent="0.2">
      <c r="A1405" s="119" t="s">
        <v>91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59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21.3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591</v>
      </c>
    </row>
    <row r="1406" spans="1:65" s="119" customFormat="1" ht="11.4" x14ac:dyDescent="0.2">
      <c r="A1406" s="119" t="s">
        <v>91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592</v>
      </c>
    </row>
    <row r="1407" spans="1:65" s="119" customFormat="1" ht="11.4" x14ac:dyDescent="0.2">
      <c r="A1407" s="119" t="s">
        <v>93</v>
      </c>
      <c r="B1407" s="119">
        <v>1</v>
      </c>
      <c r="C1407" s="119">
        <v>1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100</v>
      </c>
      <c r="P1407" s="119">
        <v>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264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15.4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591</v>
      </c>
    </row>
    <row r="1408" spans="1:65" s="119" customFormat="1" ht="11.4" x14ac:dyDescent="0.2">
      <c r="A1408" s="119" t="s">
        <v>93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592</v>
      </c>
    </row>
    <row r="1409" spans="1:65" s="119" customFormat="1" ht="11.4" x14ac:dyDescent="0.2">
      <c r="A1409" s="119" t="s">
        <v>95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296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24.3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591</v>
      </c>
    </row>
    <row r="1410" spans="1:65" s="119" customFormat="1" ht="11.4" x14ac:dyDescent="0.2">
      <c r="A1410" s="119" t="s">
        <v>95</v>
      </c>
      <c r="B1410" s="119">
        <v>2</v>
      </c>
      <c r="C1410" s="119">
        <v>0</v>
      </c>
      <c r="D1410" s="119">
        <v>1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664</v>
      </c>
      <c r="AC1410" s="119" t="s">
        <v>56</v>
      </c>
      <c r="AD1410" s="119" t="s">
        <v>596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1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35.200000000000003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592</v>
      </c>
    </row>
    <row r="1411" spans="1:65" s="119" customFormat="1" ht="11.4" x14ac:dyDescent="0.2">
      <c r="A1411" s="119" t="s">
        <v>96</v>
      </c>
      <c r="B1411" s="119">
        <v>3</v>
      </c>
      <c r="C1411" s="119">
        <v>0</v>
      </c>
      <c r="D1411" s="119">
        <v>2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66.67</v>
      </c>
      <c r="Q1411" s="119">
        <v>0</v>
      </c>
      <c r="R1411" s="119">
        <v>33.33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130</v>
      </c>
      <c r="AC1411" s="119" t="s">
        <v>56</v>
      </c>
      <c r="AD1411" s="119" t="s">
        <v>195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591</v>
      </c>
    </row>
    <row r="1412" spans="1:65" s="119" customFormat="1" ht="11.4" x14ac:dyDescent="0.2">
      <c r="A1412" s="119" t="s">
        <v>96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592</v>
      </c>
    </row>
    <row r="1413" spans="1:65" s="119" customFormat="1" ht="11.4" x14ac:dyDescent="0.2">
      <c r="A1413" s="119" t="s">
        <v>97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144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2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20.7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591</v>
      </c>
    </row>
    <row r="1414" spans="1:65" s="119" customFormat="1" ht="11.4" x14ac:dyDescent="0.2">
      <c r="A1414" s="119" t="s">
        <v>97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64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2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28.7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592</v>
      </c>
    </row>
    <row r="1415" spans="1:65" s="119" customFormat="1" ht="11.4" x14ac:dyDescent="0.2">
      <c r="A1415" s="119" t="s">
        <v>99</v>
      </c>
      <c r="B1415" s="119">
        <v>4</v>
      </c>
      <c r="C1415" s="119">
        <v>0</v>
      </c>
      <c r="D1415" s="119">
        <v>4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114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2</v>
      </c>
      <c r="AR1415" s="119">
        <v>2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24.8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591</v>
      </c>
    </row>
    <row r="1416" spans="1:65" s="119" customFormat="1" ht="11.4" x14ac:dyDescent="0.2">
      <c r="A1416" s="119" t="s">
        <v>99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592</v>
      </c>
    </row>
    <row r="1417" spans="1:65" s="119" customFormat="1" ht="11.4" x14ac:dyDescent="0.2">
      <c r="A1417" s="119" t="s">
        <v>101</v>
      </c>
      <c r="B1417" s="119">
        <v>4</v>
      </c>
      <c r="C1417" s="119">
        <v>0</v>
      </c>
      <c r="D1417" s="119">
        <v>4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81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2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25.7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591</v>
      </c>
    </row>
    <row r="1418" spans="1:65" s="119" customFormat="1" ht="11.4" x14ac:dyDescent="0.2">
      <c r="A1418" s="119" t="s">
        <v>101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621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30.3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592</v>
      </c>
    </row>
    <row r="1419" spans="1:65" s="119" customFormat="1" ht="11.4" x14ac:dyDescent="0.2">
      <c r="A1419" s="119" t="s">
        <v>105</v>
      </c>
      <c r="B1419" s="119">
        <v>21</v>
      </c>
      <c r="C1419" s="119">
        <v>2</v>
      </c>
      <c r="D1419" s="119">
        <v>18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9.5239999999999991</v>
      </c>
      <c r="P1419" s="119">
        <v>85.71</v>
      </c>
      <c r="Q1419" s="119">
        <v>0</v>
      </c>
      <c r="R1419" s="119">
        <v>4.7619999999999996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398</v>
      </c>
      <c r="AB1419" s="119" t="s">
        <v>302</v>
      </c>
      <c r="AC1419" s="119" t="s">
        <v>56</v>
      </c>
      <c r="AD1419" s="119" t="s">
        <v>280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1</v>
      </c>
      <c r="AP1419" s="119">
        <v>5</v>
      </c>
      <c r="AQ1419" s="119">
        <v>12</v>
      </c>
      <c r="AR1419" s="119">
        <v>2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19.600000000000001</v>
      </c>
      <c r="BI1419" s="119">
        <v>20.5</v>
      </c>
      <c r="BJ1419" s="119">
        <v>22.3</v>
      </c>
      <c r="BK1419" s="119">
        <v>26.6</v>
      </c>
      <c r="BL1419" s="119">
        <v>0</v>
      </c>
      <c r="BM1419" s="119" t="s">
        <v>591</v>
      </c>
    </row>
    <row r="1420" spans="1:65" s="119" customFormat="1" ht="11.4" x14ac:dyDescent="0.2">
      <c r="A1420" s="119" t="s">
        <v>105</v>
      </c>
      <c r="B1420" s="119">
        <v>2</v>
      </c>
      <c r="C1420" s="119">
        <v>0</v>
      </c>
      <c r="D1420" s="119">
        <v>1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50</v>
      </c>
      <c r="Q1420" s="119">
        <v>0</v>
      </c>
      <c r="R1420" s="119">
        <v>50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164</v>
      </c>
      <c r="AC1420" s="119" t="s">
        <v>56</v>
      </c>
      <c r="AD1420" s="119" t="s">
        <v>275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592</v>
      </c>
    </row>
    <row r="1421" spans="1:65" s="119" customFormat="1" ht="11.4" x14ac:dyDescent="0.2">
      <c r="A1421" s="119" t="s">
        <v>107</v>
      </c>
      <c r="B1421" s="119">
        <v>10</v>
      </c>
      <c r="C1421" s="119">
        <v>2</v>
      </c>
      <c r="D1421" s="119">
        <v>6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20</v>
      </c>
      <c r="P1421" s="119">
        <v>60</v>
      </c>
      <c r="Q1421" s="119">
        <v>0</v>
      </c>
      <c r="R1421" s="119">
        <v>20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648</v>
      </c>
      <c r="AB1421" s="119" t="s">
        <v>248</v>
      </c>
      <c r="AC1421" s="119" t="s">
        <v>56</v>
      </c>
      <c r="AD1421" s="119" t="s">
        <v>280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2</v>
      </c>
      <c r="AO1421" s="119">
        <v>0</v>
      </c>
      <c r="AP1421" s="119">
        <v>2</v>
      </c>
      <c r="AQ1421" s="119">
        <v>5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19.2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591</v>
      </c>
    </row>
    <row r="1422" spans="1:65" s="119" customFormat="1" ht="11.4" x14ac:dyDescent="0.2">
      <c r="A1422" s="119" t="s">
        <v>107</v>
      </c>
      <c r="B1422" s="119">
        <v>1</v>
      </c>
      <c r="C1422" s="119">
        <v>0</v>
      </c>
      <c r="D1422" s="119">
        <v>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79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30.8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592</v>
      </c>
    </row>
    <row r="1423" spans="1:65" s="119" customFormat="1" ht="11.4" x14ac:dyDescent="0.2">
      <c r="A1423" s="119" t="s">
        <v>110</v>
      </c>
      <c r="B1423" s="119">
        <v>19</v>
      </c>
      <c r="C1423" s="119">
        <v>0</v>
      </c>
      <c r="D1423" s="119">
        <v>18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94.74</v>
      </c>
      <c r="Q1423" s="119">
        <v>0</v>
      </c>
      <c r="R1423" s="119">
        <v>5.2629999999999999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237</v>
      </c>
      <c r="AC1423" s="119" t="s">
        <v>56</v>
      </c>
      <c r="AD1423" s="119" t="s">
        <v>232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5</v>
      </c>
      <c r="AQ1423" s="119">
        <v>12</v>
      </c>
      <c r="AR1423" s="119">
        <v>2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</v>
      </c>
      <c r="BI1423" s="119">
        <v>21.1</v>
      </c>
      <c r="BJ1423" s="119">
        <v>24.9</v>
      </c>
      <c r="BK1423" s="119">
        <v>27.1</v>
      </c>
      <c r="BL1423" s="119">
        <v>0</v>
      </c>
      <c r="BM1423" s="119" t="s">
        <v>591</v>
      </c>
    </row>
    <row r="1424" spans="1:65" s="119" customFormat="1" ht="11.4" x14ac:dyDescent="0.2">
      <c r="A1424" s="119" t="s">
        <v>110</v>
      </c>
      <c r="B1424" s="119">
        <v>1</v>
      </c>
      <c r="C1424" s="119">
        <v>0</v>
      </c>
      <c r="D1424" s="119">
        <v>1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117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29.8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592</v>
      </c>
    </row>
    <row r="1425" spans="1:65" s="119" customFormat="1" ht="11.4" x14ac:dyDescent="0.2">
      <c r="A1425" s="119" t="s">
        <v>113</v>
      </c>
      <c r="B1425" s="119">
        <v>39</v>
      </c>
      <c r="C1425" s="119">
        <v>1</v>
      </c>
      <c r="D1425" s="119">
        <v>37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2.5640000000000001</v>
      </c>
      <c r="P1425" s="119">
        <v>94.87</v>
      </c>
      <c r="Q1425" s="119">
        <v>0</v>
      </c>
      <c r="R1425" s="119">
        <v>2.5640000000000001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658</v>
      </c>
      <c r="AB1425" s="119" t="s">
        <v>275</v>
      </c>
      <c r="AC1425" s="119" t="s">
        <v>56</v>
      </c>
      <c r="AD1425" s="119" t="s">
        <v>192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17</v>
      </c>
      <c r="AQ1425" s="119">
        <v>16</v>
      </c>
      <c r="AR1425" s="119">
        <v>4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20.8</v>
      </c>
      <c r="BI1425" s="119">
        <v>20.2</v>
      </c>
      <c r="BJ1425" s="119">
        <v>23.8</v>
      </c>
      <c r="BK1425" s="119">
        <v>26.4</v>
      </c>
      <c r="BL1425" s="119">
        <v>0</v>
      </c>
      <c r="BM1425" s="119" t="s">
        <v>591</v>
      </c>
    </row>
    <row r="1426" spans="1:65" s="119" customFormat="1" ht="11.4" x14ac:dyDescent="0.2">
      <c r="A1426" s="119" t="s">
        <v>113</v>
      </c>
      <c r="B1426" s="119">
        <v>12</v>
      </c>
      <c r="C1426" s="119">
        <v>0</v>
      </c>
      <c r="D1426" s="119">
        <v>11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91.67</v>
      </c>
      <c r="Q1426" s="119">
        <v>0</v>
      </c>
      <c r="R1426" s="119">
        <v>8.3330000000000002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294</v>
      </c>
      <c r="AC1426" s="119" t="s">
        <v>56</v>
      </c>
      <c r="AD1426" s="119" t="s">
        <v>71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5</v>
      </c>
      <c r="AR1426" s="119">
        <v>4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22.5</v>
      </c>
      <c r="BI1426" s="119">
        <v>22.8</v>
      </c>
      <c r="BJ1426" s="119">
        <v>26.5</v>
      </c>
      <c r="BK1426" s="119">
        <v>26.8</v>
      </c>
      <c r="BL1426" s="119">
        <v>0</v>
      </c>
      <c r="BM1426" s="119" t="s">
        <v>592</v>
      </c>
    </row>
    <row r="1427" spans="1:65" s="119" customFormat="1" ht="11.4" x14ac:dyDescent="0.2">
      <c r="A1427" s="119" t="s">
        <v>116</v>
      </c>
      <c r="B1427" s="119">
        <v>63</v>
      </c>
      <c r="C1427" s="119">
        <v>3</v>
      </c>
      <c r="D1427" s="119">
        <v>59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4.7619999999999996</v>
      </c>
      <c r="P1427" s="119">
        <v>93.65</v>
      </c>
      <c r="Q1427" s="119">
        <v>0</v>
      </c>
      <c r="R1427" s="119">
        <v>1.587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653</v>
      </c>
      <c r="AB1427" s="119" t="s">
        <v>144</v>
      </c>
      <c r="AC1427" s="119" t="s">
        <v>56</v>
      </c>
      <c r="AD1427" s="119" t="s">
        <v>306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4</v>
      </c>
      <c r="AO1427" s="119">
        <v>1</v>
      </c>
      <c r="AP1427" s="119">
        <v>26</v>
      </c>
      <c r="AQ1427" s="119">
        <v>27</v>
      </c>
      <c r="AR1427" s="119">
        <v>5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19.899999999999999</v>
      </c>
      <c r="BI1427" s="119">
        <v>20.100000000000001</v>
      </c>
      <c r="BJ1427" s="119">
        <v>23.9</v>
      </c>
      <c r="BK1427" s="119">
        <v>25.8</v>
      </c>
      <c r="BL1427" s="119">
        <v>0</v>
      </c>
      <c r="BM1427" s="119" t="s">
        <v>591</v>
      </c>
    </row>
    <row r="1428" spans="1:65" s="119" customFormat="1" ht="11.4" x14ac:dyDescent="0.2">
      <c r="A1428" s="119" t="s">
        <v>116</v>
      </c>
      <c r="B1428" s="119">
        <v>26</v>
      </c>
      <c r="C1428" s="119">
        <v>0</v>
      </c>
      <c r="D1428" s="119">
        <v>25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96.15</v>
      </c>
      <c r="Q1428" s="119">
        <v>0</v>
      </c>
      <c r="R1428" s="119">
        <v>3.8460000000000001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240</v>
      </c>
      <c r="AC1428" s="119" t="s">
        <v>56</v>
      </c>
      <c r="AD1428" s="119" t="s">
        <v>309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6</v>
      </c>
      <c r="AQ1428" s="119">
        <v>6</v>
      </c>
      <c r="AR1428" s="119">
        <v>12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24.4</v>
      </c>
      <c r="BI1428" s="119">
        <v>25.1</v>
      </c>
      <c r="BJ1428" s="119">
        <v>27.8</v>
      </c>
      <c r="BK1428" s="119">
        <v>32.1</v>
      </c>
      <c r="BL1428" s="119">
        <v>0</v>
      </c>
      <c r="BM1428" s="119" t="s">
        <v>592</v>
      </c>
    </row>
    <row r="1429" spans="1:65" s="119" customFormat="1" ht="11.4" x14ac:dyDescent="0.2">
      <c r="A1429" s="119" t="s">
        <v>119</v>
      </c>
      <c r="B1429" s="119">
        <v>112</v>
      </c>
      <c r="C1429" s="119">
        <v>8</v>
      </c>
      <c r="D1429" s="119">
        <v>102</v>
      </c>
      <c r="E1429" s="119">
        <v>1</v>
      </c>
      <c r="F1429" s="119">
        <v>0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7.1429999999999998</v>
      </c>
      <c r="P1429" s="119">
        <v>91.07</v>
      </c>
      <c r="Q1429" s="119">
        <v>0.89300000000000002</v>
      </c>
      <c r="R1429" s="119">
        <v>0</v>
      </c>
      <c r="S1429" s="119">
        <v>0.89300000000000002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574</v>
      </c>
      <c r="AB1429" s="119" t="s">
        <v>307</v>
      </c>
      <c r="AC1429" s="119" t="s">
        <v>247</v>
      </c>
      <c r="AD1429" s="119" t="s">
        <v>56</v>
      </c>
      <c r="AE1429" s="119" t="s">
        <v>620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4</v>
      </c>
      <c r="AN1429" s="119">
        <v>15</v>
      </c>
      <c r="AO1429" s="119">
        <v>31</v>
      </c>
      <c r="AP1429" s="119">
        <v>41</v>
      </c>
      <c r="AQ1429" s="119">
        <v>20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15.3</v>
      </c>
      <c r="BI1429" s="119">
        <v>16</v>
      </c>
      <c r="BJ1429" s="119">
        <v>20.399999999999999</v>
      </c>
      <c r="BK1429" s="119">
        <v>22.2</v>
      </c>
      <c r="BL1429" s="119">
        <v>0</v>
      </c>
      <c r="BM1429" s="119" t="s">
        <v>591</v>
      </c>
    </row>
    <row r="1430" spans="1:65" s="119" customFormat="1" ht="11.4" x14ac:dyDescent="0.2">
      <c r="A1430" s="119" t="s">
        <v>119</v>
      </c>
      <c r="B1430" s="119">
        <v>55</v>
      </c>
      <c r="C1430" s="119">
        <v>1</v>
      </c>
      <c r="D1430" s="119">
        <v>50</v>
      </c>
      <c r="E1430" s="119">
        <v>0</v>
      </c>
      <c r="F1430" s="119">
        <v>4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1.8180000000000001</v>
      </c>
      <c r="P1430" s="119">
        <v>90.91</v>
      </c>
      <c r="Q1430" s="119">
        <v>0</v>
      </c>
      <c r="R1430" s="119">
        <v>7.2729999999999997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256</v>
      </c>
      <c r="AB1430" s="119" t="s">
        <v>220</v>
      </c>
      <c r="AC1430" s="119" t="s">
        <v>56</v>
      </c>
      <c r="AD1430" s="119" t="s">
        <v>302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1</v>
      </c>
      <c r="AP1430" s="119">
        <v>16</v>
      </c>
      <c r="AQ1430" s="119">
        <v>32</v>
      </c>
      <c r="AR1430" s="119">
        <v>4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21.5</v>
      </c>
      <c r="BI1430" s="119">
        <v>22</v>
      </c>
      <c r="BJ1430" s="119">
        <v>24.6</v>
      </c>
      <c r="BK1430" s="119">
        <v>25.4</v>
      </c>
      <c r="BL1430" s="119">
        <v>0</v>
      </c>
      <c r="BM1430" s="119" t="s">
        <v>592</v>
      </c>
    </row>
    <row r="1431" spans="1:65" s="119" customFormat="1" ht="11.4" x14ac:dyDescent="0.2">
      <c r="A1431" s="119" t="s">
        <v>121</v>
      </c>
      <c r="B1431" s="119">
        <v>147</v>
      </c>
      <c r="C1431" s="119">
        <v>3</v>
      </c>
      <c r="D1431" s="119">
        <v>142</v>
      </c>
      <c r="E1431" s="119">
        <v>0</v>
      </c>
      <c r="F1431" s="119">
        <v>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2.0409999999999999</v>
      </c>
      <c r="P1431" s="119">
        <v>96.6</v>
      </c>
      <c r="Q1431" s="119">
        <v>0</v>
      </c>
      <c r="R1431" s="119">
        <v>1.361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597</v>
      </c>
      <c r="AB1431" s="119" t="s">
        <v>170</v>
      </c>
      <c r="AC1431" s="119" t="s">
        <v>56</v>
      </c>
      <c r="AD1431" s="119" t="s">
        <v>656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15</v>
      </c>
      <c r="AO1431" s="119">
        <v>31</v>
      </c>
      <c r="AP1431" s="119">
        <v>76</v>
      </c>
      <c r="AQ1431" s="119">
        <v>23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16.2</v>
      </c>
      <c r="BI1431" s="119">
        <v>16.899999999999999</v>
      </c>
      <c r="BJ1431" s="119">
        <v>20.399999999999999</v>
      </c>
      <c r="BK1431" s="119">
        <v>22.4</v>
      </c>
      <c r="BL1431" s="119">
        <v>0</v>
      </c>
      <c r="BM1431" s="119" t="s">
        <v>591</v>
      </c>
    </row>
    <row r="1432" spans="1:65" s="119" customFormat="1" ht="11.4" x14ac:dyDescent="0.2">
      <c r="A1432" s="119" t="s">
        <v>121</v>
      </c>
      <c r="B1432" s="119">
        <v>94</v>
      </c>
      <c r="C1432" s="119">
        <v>2</v>
      </c>
      <c r="D1432" s="119">
        <v>90</v>
      </c>
      <c r="E1432" s="119">
        <v>1</v>
      </c>
      <c r="F1432" s="119">
        <v>0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2.1280000000000001</v>
      </c>
      <c r="P1432" s="119">
        <v>95.74</v>
      </c>
      <c r="Q1432" s="119">
        <v>1.0640000000000001</v>
      </c>
      <c r="R1432" s="119">
        <v>0</v>
      </c>
      <c r="S1432" s="119">
        <v>1.0640000000000001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318</v>
      </c>
      <c r="AB1432" s="119" t="s">
        <v>271</v>
      </c>
      <c r="AC1432" s="119" t="s">
        <v>315</v>
      </c>
      <c r="AD1432" s="119" t="s">
        <v>56</v>
      </c>
      <c r="AE1432" s="119" t="s">
        <v>273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2</v>
      </c>
      <c r="AP1432" s="119">
        <v>43</v>
      </c>
      <c r="AQ1432" s="119">
        <v>43</v>
      </c>
      <c r="AR1432" s="119">
        <v>5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19.899999999999999</v>
      </c>
      <c r="BI1432" s="119">
        <v>20.100000000000001</v>
      </c>
      <c r="BJ1432" s="119">
        <v>22.3</v>
      </c>
      <c r="BK1432" s="119">
        <v>25</v>
      </c>
      <c r="BL1432" s="119">
        <v>0</v>
      </c>
      <c r="BM1432" s="119" t="s">
        <v>592</v>
      </c>
    </row>
    <row r="1433" spans="1:65" s="119" customFormat="1" ht="11.4" x14ac:dyDescent="0.2">
      <c r="A1433" s="119" t="s">
        <v>123</v>
      </c>
      <c r="B1433" s="119">
        <v>80</v>
      </c>
      <c r="C1433" s="119">
        <v>5</v>
      </c>
      <c r="D1433" s="119">
        <v>72</v>
      </c>
      <c r="E1433" s="119">
        <v>0</v>
      </c>
      <c r="F1433" s="119">
        <v>2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6.25</v>
      </c>
      <c r="P1433" s="119">
        <v>90</v>
      </c>
      <c r="Q1433" s="119">
        <v>0</v>
      </c>
      <c r="R1433" s="119">
        <v>2.5</v>
      </c>
      <c r="S1433" s="119">
        <v>1.25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597</v>
      </c>
      <c r="AB1433" s="119" t="s">
        <v>270</v>
      </c>
      <c r="AC1433" s="119" t="s">
        <v>56</v>
      </c>
      <c r="AD1433" s="119" t="s">
        <v>260</v>
      </c>
      <c r="AE1433" s="119" t="s">
        <v>136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6</v>
      </c>
      <c r="AO1433" s="119">
        <v>15</v>
      </c>
      <c r="AP1433" s="119">
        <v>46</v>
      </c>
      <c r="AQ1433" s="119">
        <v>12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16.5</v>
      </c>
      <c r="BI1433" s="119">
        <v>17.2</v>
      </c>
      <c r="BJ1433" s="119">
        <v>20.100000000000001</v>
      </c>
      <c r="BK1433" s="119">
        <v>22</v>
      </c>
      <c r="BL1433" s="119">
        <v>0</v>
      </c>
      <c r="BM1433" s="119" t="s">
        <v>591</v>
      </c>
    </row>
    <row r="1434" spans="1:65" s="119" customFormat="1" ht="11.4" x14ac:dyDescent="0.2">
      <c r="A1434" s="119" t="s">
        <v>123</v>
      </c>
      <c r="B1434" s="119">
        <v>103</v>
      </c>
      <c r="C1434" s="119">
        <v>0</v>
      </c>
      <c r="D1434" s="119">
        <v>98</v>
      </c>
      <c r="E1434" s="119">
        <v>1</v>
      </c>
      <c r="F1434" s="119">
        <v>3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95.15</v>
      </c>
      <c r="Q1434" s="119">
        <v>0.97099999999999997</v>
      </c>
      <c r="R1434" s="119">
        <v>2.9129999999999998</v>
      </c>
      <c r="S1434" s="119">
        <v>0.97099999999999997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315</v>
      </c>
      <c r="AC1434" s="119" t="s">
        <v>270</v>
      </c>
      <c r="AD1434" s="119" t="s">
        <v>122</v>
      </c>
      <c r="AE1434" s="119" t="s">
        <v>140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2</v>
      </c>
      <c r="AP1434" s="119">
        <v>47</v>
      </c>
      <c r="AQ1434" s="119">
        <v>50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20.2</v>
      </c>
      <c r="BI1434" s="119">
        <v>20.100000000000001</v>
      </c>
      <c r="BJ1434" s="119">
        <v>23.4</v>
      </c>
      <c r="BK1434" s="119">
        <v>24.7</v>
      </c>
      <c r="BL1434" s="119">
        <v>0</v>
      </c>
      <c r="BM1434" s="119" t="s">
        <v>592</v>
      </c>
    </row>
    <row r="1435" spans="1:65" s="119" customFormat="1" ht="11.4" x14ac:dyDescent="0.2">
      <c r="A1435" s="119" t="s">
        <v>126</v>
      </c>
      <c r="B1435" s="119">
        <v>60</v>
      </c>
      <c r="C1435" s="119">
        <v>2</v>
      </c>
      <c r="D1435" s="119">
        <v>53</v>
      </c>
      <c r="E1435" s="119">
        <v>0</v>
      </c>
      <c r="F1435" s="119">
        <v>4</v>
      </c>
      <c r="G1435" s="119">
        <v>0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3.3330000000000002</v>
      </c>
      <c r="P1435" s="119">
        <v>88.33</v>
      </c>
      <c r="Q1435" s="119">
        <v>0</v>
      </c>
      <c r="R1435" s="119">
        <v>6.6669999999999998</v>
      </c>
      <c r="S1435" s="119">
        <v>0</v>
      </c>
      <c r="T1435" s="119">
        <v>1.667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657</v>
      </c>
      <c r="AB1435" s="119" t="s">
        <v>292</v>
      </c>
      <c r="AC1435" s="119" t="s">
        <v>56</v>
      </c>
      <c r="AD1435" s="119" t="s">
        <v>298</v>
      </c>
      <c r="AE1435" s="119" t="s">
        <v>56</v>
      </c>
      <c r="AF1435" s="119" t="s">
        <v>268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5</v>
      </c>
      <c r="AP1435" s="119">
        <v>25</v>
      </c>
      <c r="AQ1435" s="119">
        <v>27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19.3</v>
      </c>
      <c r="BI1435" s="119">
        <v>19.600000000000001</v>
      </c>
      <c r="BJ1435" s="119">
        <v>22.8</v>
      </c>
      <c r="BK1435" s="119">
        <v>24.4</v>
      </c>
      <c r="BL1435" s="119">
        <v>0</v>
      </c>
      <c r="BM1435" s="119" t="s">
        <v>591</v>
      </c>
    </row>
    <row r="1436" spans="1:65" s="119" customFormat="1" ht="11.4" x14ac:dyDescent="0.2">
      <c r="A1436" s="119" t="s">
        <v>126</v>
      </c>
      <c r="B1436" s="119">
        <v>25</v>
      </c>
      <c r="C1436" s="119">
        <v>1</v>
      </c>
      <c r="D1436" s="119">
        <v>17</v>
      </c>
      <c r="E1436" s="119">
        <v>0</v>
      </c>
      <c r="F1436" s="119">
        <v>5</v>
      </c>
      <c r="G1436" s="119">
        <v>2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4</v>
      </c>
      <c r="P1436" s="119">
        <v>68</v>
      </c>
      <c r="Q1436" s="119">
        <v>0</v>
      </c>
      <c r="R1436" s="119">
        <v>20</v>
      </c>
      <c r="S1436" s="119">
        <v>8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308</v>
      </c>
      <c r="AB1436" s="119" t="s">
        <v>282</v>
      </c>
      <c r="AC1436" s="119" t="s">
        <v>56</v>
      </c>
      <c r="AD1436" s="119" t="s">
        <v>232</v>
      </c>
      <c r="AE1436" s="119" t="s">
        <v>108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5</v>
      </c>
      <c r="AQ1436" s="119">
        <v>18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21.1</v>
      </c>
      <c r="BI1436" s="119">
        <v>21.6</v>
      </c>
      <c r="BJ1436" s="119">
        <v>24</v>
      </c>
      <c r="BK1436" s="119">
        <v>24.7</v>
      </c>
      <c r="BL1436" s="119">
        <v>0</v>
      </c>
      <c r="BM1436" s="119" t="s">
        <v>592</v>
      </c>
    </row>
    <row r="1437" spans="1:65" s="119" customFormat="1" ht="11.4" x14ac:dyDescent="0.2">
      <c r="A1437" s="119" t="s">
        <v>128</v>
      </c>
      <c r="B1437" s="119">
        <v>34</v>
      </c>
      <c r="C1437" s="119">
        <v>2</v>
      </c>
      <c r="D1437" s="119">
        <v>30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5.8819999999999997</v>
      </c>
      <c r="P1437" s="119">
        <v>88.24</v>
      </c>
      <c r="Q1437" s="119">
        <v>0</v>
      </c>
      <c r="R1437" s="119">
        <v>5.8819999999999997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318</v>
      </c>
      <c r="AB1437" s="119" t="s">
        <v>275</v>
      </c>
      <c r="AC1437" s="119" t="s">
        <v>56</v>
      </c>
      <c r="AD1437" s="119" t="s">
        <v>252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1</v>
      </c>
      <c r="AP1437" s="119">
        <v>11</v>
      </c>
      <c r="AQ1437" s="119">
        <v>18</v>
      </c>
      <c r="AR1437" s="119">
        <v>3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20.8</v>
      </c>
      <c r="BI1437" s="119">
        <v>20.7</v>
      </c>
      <c r="BJ1437" s="119">
        <v>24.8</v>
      </c>
      <c r="BK1437" s="119">
        <v>26.1</v>
      </c>
      <c r="BL1437" s="119">
        <v>0</v>
      </c>
      <c r="BM1437" s="119" t="s">
        <v>591</v>
      </c>
    </row>
    <row r="1438" spans="1:65" s="119" customFormat="1" ht="11.4" x14ac:dyDescent="0.2">
      <c r="A1438" s="119" t="s">
        <v>128</v>
      </c>
      <c r="B1438" s="119">
        <v>21</v>
      </c>
      <c r="C1438" s="119">
        <v>0</v>
      </c>
      <c r="D1438" s="119">
        <v>18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85.71</v>
      </c>
      <c r="Q1438" s="119">
        <v>0</v>
      </c>
      <c r="R1438" s="119">
        <v>14.29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147</v>
      </c>
      <c r="AC1438" s="119" t="s">
        <v>56</v>
      </c>
      <c r="AD1438" s="119" t="s">
        <v>256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3</v>
      </c>
      <c r="AQ1438" s="119">
        <v>11</v>
      </c>
      <c r="AR1438" s="119">
        <v>7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23.4</v>
      </c>
      <c r="BI1438" s="119">
        <v>23.7</v>
      </c>
      <c r="BJ1438" s="119">
        <v>26.6</v>
      </c>
      <c r="BK1438" s="119">
        <v>27.4</v>
      </c>
      <c r="BL1438" s="119">
        <v>0</v>
      </c>
      <c r="BM1438" s="119" t="s">
        <v>592</v>
      </c>
    </row>
    <row r="1439" spans="1:65" s="119" customFormat="1" ht="11.4" x14ac:dyDescent="0.2">
      <c r="A1439" s="119" t="s">
        <v>131</v>
      </c>
      <c r="B1439" s="119">
        <v>19</v>
      </c>
      <c r="C1439" s="119">
        <v>2</v>
      </c>
      <c r="D1439" s="119">
        <v>15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10.53</v>
      </c>
      <c r="P1439" s="119">
        <v>78.95</v>
      </c>
      <c r="Q1439" s="119">
        <v>0</v>
      </c>
      <c r="R1439" s="119">
        <v>10.53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398</v>
      </c>
      <c r="AB1439" s="119" t="s">
        <v>237</v>
      </c>
      <c r="AC1439" s="119" t="s">
        <v>56</v>
      </c>
      <c r="AD1439" s="119" t="s">
        <v>289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2</v>
      </c>
      <c r="AO1439" s="119">
        <v>0</v>
      </c>
      <c r="AP1439" s="119">
        <v>4</v>
      </c>
      <c r="AQ1439" s="119">
        <v>10</v>
      </c>
      <c r="AR1439" s="119">
        <v>2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20.399999999999999</v>
      </c>
      <c r="BI1439" s="119">
        <v>20.6</v>
      </c>
      <c r="BJ1439" s="119">
        <v>25.6</v>
      </c>
      <c r="BK1439" s="119">
        <v>31.4</v>
      </c>
      <c r="BL1439" s="119">
        <v>0</v>
      </c>
      <c r="BM1439" s="119" t="s">
        <v>591</v>
      </c>
    </row>
    <row r="1440" spans="1:65" s="119" customFormat="1" ht="11.4" x14ac:dyDescent="0.2">
      <c r="A1440" s="119" t="s">
        <v>131</v>
      </c>
      <c r="B1440" s="119">
        <v>8</v>
      </c>
      <c r="C1440" s="119">
        <v>0</v>
      </c>
      <c r="D1440" s="119">
        <v>7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87.5</v>
      </c>
      <c r="Q1440" s="119">
        <v>0</v>
      </c>
      <c r="R1440" s="119">
        <v>12.5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200</v>
      </c>
      <c r="AC1440" s="119" t="s">
        <v>56</v>
      </c>
      <c r="AD1440" s="119" t="s">
        <v>132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2</v>
      </c>
      <c r="AR1440" s="119">
        <v>5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24.8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592</v>
      </c>
    </row>
    <row r="1441" spans="1:65" s="119" customFormat="1" ht="11.4" x14ac:dyDescent="0.2">
      <c r="A1441" s="119" t="s">
        <v>133</v>
      </c>
      <c r="B1441" s="119">
        <v>27</v>
      </c>
      <c r="C1441" s="119">
        <v>1</v>
      </c>
      <c r="D1441" s="119">
        <v>25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3.7040000000000002</v>
      </c>
      <c r="P1441" s="119">
        <v>92.59</v>
      </c>
      <c r="Q1441" s="119">
        <v>0</v>
      </c>
      <c r="R1441" s="119">
        <v>3.7040000000000002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656</v>
      </c>
      <c r="AB1441" s="119" t="s">
        <v>220</v>
      </c>
      <c r="AC1441" s="119" t="s">
        <v>56</v>
      </c>
      <c r="AD1441" s="119" t="s">
        <v>323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2</v>
      </c>
      <c r="AP1441" s="119">
        <v>5</v>
      </c>
      <c r="AQ1441" s="119">
        <v>14</v>
      </c>
      <c r="AR1441" s="119">
        <v>5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20.7</v>
      </c>
      <c r="BI1441" s="119">
        <v>21.1</v>
      </c>
      <c r="BJ1441" s="119">
        <v>25.5</v>
      </c>
      <c r="BK1441" s="119">
        <v>27.1</v>
      </c>
      <c r="BL1441" s="119">
        <v>0</v>
      </c>
      <c r="BM1441" s="119" t="s">
        <v>591</v>
      </c>
    </row>
    <row r="1442" spans="1:65" s="119" customFormat="1" ht="11.4" x14ac:dyDescent="0.2">
      <c r="A1442" s="119" t="s">
        <v>133</v>
      </c>
      <c r="B1442" s="119">
        <v>12</v>
      </c>
      <c r="C1442" s="119">
        <v>0</v>
      </c>
      <c r="D1442" s="119">
        <v>11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91.67</v>
      </c>
      <c r="Q1442" s="119">
        <v>0</v>
      </c>
      <c r="R1442" s="119">
        <v>8.3330000000000002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242</v>
      </c>
      <c r="AC1442" s="119" t="s">
        <v>56</v>
      </c>
      <c r="AD1442" s="119" t="s">
        <v>304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2</v>
      </c>
      <c r="AQ1442" s="119">
        <v>5</v>
      </c>
      <c r="AR1442" s="119">
        <v>5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23.6</v>
      </c>
      <c r="BI1442" s="119">
        <v>23.3</v>
      </c>
      <c r="BJ1442" s="119">
        <v>26.7</v>
      </c>
      <c r="BK1442" s="119">
        <v>27.5</v>
      </c>
      <c r="BL1442" s="119">
        <v>0</v>
      </c>
      <c r="BM1442" s="119" t="s">
        <v>592</v>
      </c>
    </row>
    <row r="1443" spans="1:65" s="119" customFormat="1" ht="11.4" x14ac:dyDescent="0.2">
      <c r="A1443" s="119" t="s">
        <v>135</v>
      </c>
      <c r="B1443" s="119">
        <v>24</v>
      </c>
      <c r="C1443" s="119">
        <v>4</v>
      </c>
      <c r="D1443" s="119">
        <v>16</v>
      </c>
      <c r="E1443" s="119">
        <v>0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16.670000000000002</v>
      </c>
      <c r="P1443" s="119">
        <v>66.67</v>
      </c>
      <c r="Q1443" s="119">
        <v>0</v>
      </c>
      <c r="R1443" s="119">
        <v>16.670000000000002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290</v>
      </c>
      <c r="AB1443" s="119" t="s">
        <v>57</v>
      </c>
      <c r="AC1443" s="119" t="s">
        <v>56</v>
      </c>
      <c r="AD1443" s="119" t="s">
        <v>289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2</v>
      </c>
      <c r="AO1443" s="119">
        <v>1</v>
      </c>
      <c r="AP1443" s="119">
        <v>6</v>
      </c>
      <c r="AQ1443" s="119">
        <v>11</v>
      </c>
      <c r="AR1443" s="119">
        <v>4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20.2</v>
      </c>
      <c r="BI1443" s="119">
        <v>21.7</v>
      </c>
      <c r="BJ1443" s="119">
        <v>25.2</v>
      </c>
      <c r="BK1443" s="119">
        <v>26.3</v>
      </c>
      <c r="BL1443" s="119">
        <v>0</v>
      </c>
      <c r="BM1443" s="119" t="s">
        <v>591</v>
      </c>
    </row>
    <row r="1444" spans="1:65" s="119" customFormat="1" ht="11.4" x14ac:dyDescent="0.2">
      <c r="A1444" s="119" t="s">
        <v>135</v>
      </c>
      <c r="B1444" s="119">
        <v>20</v>
      </c>
      <c r="C1444" s="119">
        <v>1</v>
      </c>
      <c r="D1444" s="119">
        <v>16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5</v>
      </c>
      <c r="P1444" s="119">
        <v>80</v>
      </c>
      <c r="Q1444" s="119">
        <v>0</v>
      </c>
      <c r="R1444" s="119">
        <v>15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314</v>
      </c>
      <c r="AB1444" s="119" t="s">
        <v>242</v>
      </c>
      <c r="AC1444" s="119" t="s">
        <v>56</v>
      </c>
      <c r="AD1444" s="119" t="s">
        <v>155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1</v>
      </c>
      <c r="AQ1444" s="119">
        <v>10</v>
      </c>
      <c r="AR1444" s="119">
        <v>7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23.9</v>
      </c>
      <c r="BI1444" s="119">
        <v>24</v>
      </c>
      <c r="BJ1444" s="119">
        <v>28.8</v>
      </c>
      <c r="BK1444" s="119">
        <v>30.3</v>
      </c>
      <c r="BL1444" s="119">
        <v>0</v>
      </c>
      <c r="BM1444" s="119" t="s">
        <v>592</v>
      </c>
    </row>
    <row r="1445" spans="1:65" s="119" customFormat="1" ht="11.4" x14ac:dyDescent="0.2">
      <c r="A1445" s="119" t="s">
        <v>137</v>
      </c>
      <c r="B1445" s="119">
        <v>25</v>
      </c>
      <c r="C1445" s="119">
        <v>0</v>
      </c>
      <c r="D1445" s="119">
        <v>25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100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3</v>
      </c>
      <c r="AQ1445" s="119">
        <v>14</v>
      </c>
      <c r="AR1445" s="119">
        <v>6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21.9</v>
      </c>
      <c r="BI1445" s="119">
        <v>21.6</v>
      </c>
      <c r="BJ1445" s="119">
        <v>25.6</v>
      </c>
      <c r="BK1445" s="119">
        <v>27.5</v>
      </c>
      <c r="BL1445" s="119">
        <v>0</v>
      </c>
      <c r="BM1445" s="119" t="s">
        <v>591</v>
      </c>
    </row>
    <row r="1446" spans="1:65" s="119" customFormat="1" ht="11.4" x14ac:dyDescent="0.2">
      <c r="A1446" s="119" t="s">
        <v>137</v>
      </c>
      <c r="B1446" s="119">
        <v>22</v>
      </c>
      <c r="C1446" s="119">
        <v>0</v>
      </c>
      <c r="D1446" s="119">
        <v>22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69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4</v>
      </c>
      <c r="AQ1446" s="119">
        <v>17</v>
      </c>
      <c r="AR1446" s="119">
        <v>0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22.3</v>
      </c>
      <c r="BI1446" s="119">
        <v>22.1</v>
      </c>
      <c r="BJ1446" s="119">
        <v>24.8</v>
      </c>
      <c r="BK1446" s="119">
        <v>29.5</v>
      </c>
      <c r="BL1446" s="119">
        <v>0</v>
      </c>
      <c r="BM1446" s="119" t="s">
        <v>592</v>
      </c>
    </row>
    <row r="1447" spans="1:65" s="119" customFormat="1" ht="11.4" x14ac:dyDescent="0.2">
      <c r="A1447" s="119" t="s">
        <v>139</v>
      </c>
      <c r="B1447" s="119">
        <v>24</v>
      </c>
      <c r="C1447" s="119">
        <v>2</v>
      </c>
      <c r="D1447" s="119">
        <v>17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8.3330000000000002</v>
      </c>
      <c r="P1447" s="119">
        <v>70.83</v>
      </c>
      <c r="Q1447" s="119">
        <v>0</v>
      </c>
      <c r="R1447" s="119">
        <v>20.83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574</v>
      </c>
      <c r="AB1447" s="119" t="s">
        <v>122</v>
      </c>
      <c r="AC1447" s="119" t="s">
        <v>56</v>
      </c>
      <c r="AD1447" s="119" t="s">
        <v>273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2</v>
      </c>
      <c r="AP1447" s="119">
        <v>9</v>
      </c>
      <c r="AQ1447" s="119">
        <v>12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19.3</v>
      </c>
      <c r="BI1447" s="119">
        <v>20.3</v>
      </c>
      <c r="BJ1447" s="119">
        <v>22.5</v>
      </c>
      <c r="BK1447" s="119">
        <v>24.5</v>
      </c>
      <c r="BL1447" s="119">
        <v>0</v>
      </c>
      <c r="BM1447" s="119" t="s">
        <v>591</v>
      </c>
    </row>
    <row r="1448" spans="1:65" s="119" customFormat="1" ht="11.4" x14ac:dyDescent="0.2">
      <c r="A1448" s="119" t="s">
        <v>139</v>
      </c>
      <c r="B1448" s="119">
        <v>14</v>
      </c>
      <c r="C1448" s="119">
        <v>2</v>
      </c>
      <c r="D1448" s="119">
        <v>10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14.29</v>
      </c>
      <c r="P1448" s="119">
        <v>71.430000000000007</v>
      </c>
      <c r="Q1448" s="119">
        <v>0</v>
      </c>
      <c r="R1448" s="119">
        <v>14.29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210</v>
      </c>
      <c r="AB1448" s="119" t="s">
        <v>243</v>
      </c>
      <c r="AC1448" s="119" t="s">
        <v>56</v>
      </c>
      <c r="AD1448" s="119" t="s">
        <v>243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2</v>
      </c>
      <c r="AQ1448" s="119">
        <v>7</v>
      </c>
      <c r="AR1448" s="119">
        <v>5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23.3</v>
      </c>
      <c r="BI1448" s="119">
        <v>23.6</v>
      </c>
      <c r="BJ1448" s="119">
        <v>25.8</v>
      </c>
      <c r="BK1448" s="119">
        <v>29.6</v>
      </c>
      <c r="BL1448" s="119">
        <v>0</v>
      </c>
      <c r="BM1448" s="119" t="s">
        <v>592</v>
      </c>
    </row>
    <row r="1449" spans="1:65" s="119" customFormat="1" ht="11.4" x14ac:dyDescent="0.2">
      <c r="A1449" s="119" t="s">
        <v>142</v>
      </c>
      <c r="B1449" s="119">
        <v>22</v>
      </c>
      <c r="C1449" s="119">
        <v>1</v>
      </c>
      <c r="D1449" s="119">
        <v>16</v>
      </c>
      <c r="E1449" s="119">
        <v>0</v>
      </c>
      <c r="F1449" s="119">
        <v>4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4.5449999999999999</v>
      </c>
      <c r="P1449" s="119">
        <v>72.73</v>
      </c>
      <c r="Q1449" s="119">
        <v>0</v>
      </c>
      <c r="R1449" s="119">
        <v>18.18</v>
      </c>
      <c r="S1449" s="119">
        <v>4.5449999999999999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646</v>
      </c>
      <c r="AB1449" s="119" t="s">
        <v>100</v>
      </c>
      <c r="AC1449" s="119" t="s">
        <v>56</v>
      </c>
      <c r="AD1449" s="119" t="s">
        <v>254</v>
      </c>
      <c r="AE1449" s="119" t="s">
        <v>586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</v>
      </c>
      <c r="AP1449" s="119">
        <v>8</v>
      </c>
      <c r="AQ1449" s="119">
        <v>9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20.3</v>
      </c>
      <c r="BI1449" s="119">
        <v>20.3</v>
      </c>
      <c r="BJ1449" s="119">
        <v>25.1</v>
      </c>
      <c r="BK1449" s="119">
        <v>28.4</v>
      </c>
      <c r="BL1449" s="119">
        <v>0</v>
      </c>
      <c r="BM1449" s="119" t="s">
        <v>591</v>
      </c>
    </row>
    <row r="1450" spans="1:65" s="119" customFormat="1" ht="11.4" x14ac:dyDescent="0.2">
      <c r="A1450" s="119" t="s">
        <v>142</v>
      </c>
      <c r="B1450" s="119">
        <v>12</v>
      </c>
      <c r="C1450" s="119">
        <v>0</v>
      </c>
      <c r="D1450" s="119">
        <v>10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83.33</v>
      </c>
      <c r="Q1450" s="119">
        <v>0</v>
      </c>
      <c r="R1450" s="119">
        <v>16.670000000000002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147</v>
      </c>
      <c r="AC1450" s="119" t="s">
        <v>56</v>
      </c>
      <c r="AD1450" s="119" t="s">
        <v>140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1</v>
      </c>
      <c r="AQ1450" s="119">
        <v>8</v>
      </c>
      <c r="AR1450" s="119">
        <v>1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22.6</v>
      </c>
      <c r="BI1450" s="119">
        <v>23.6</v>
      </c>
      <c r="BJ1450" s="119">
        <v>26.5</v>
      </c>
      <c r="BK1450" s="119">
        <v>31</v>
      </c>
      <c r="BL1450" s="119">
        <v>0</v>
      </c>
      <c r="BM1450" s="119" t="s">
        <v>592</v>
      </c>
    </row>
    <row r="1451" spans="1:65" s="119" customFormat="1" ht="11.4" x14ac:dyDescent="0.2">
      <c r="A1451" s="119" t="s">
        <v>143</v>
      </c>
      <c r="B1451" s="119">
        <v>26</v>
      </c>
      <c r="C1451" s="119">
        <v>0</v>
      </c>
      <c r="D1451" s="119">
        <v>25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96.15</v>
      </c>
      <c r="Q1451" s="119">
        <v>0</v>
      </c>
      <c r="R1451" s="119">
        <v>3.8460000000000001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237</v>
      </c>
      <c r="AC1451" s="119" t="s">
        <v>56</v>
      </c>
      <c r="AD1451" s="119" t="s">
        <v>69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7</v>
      </c>
      <c r="AQ1451" s="119">
        <v>16</v>
      </c>
      <c r="AR1451" s="119">
        <v>3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</v>
      </c>
      <c r="BI1451" s="119">
        <v>22</v>
      </c>
      <c r="BJ1451" s="119">
        <v>24.9</v>
      </c>
      <c r="BK1451" s="119">
        <v>28.5</v>
      </c>
      <c r="BL1451" s="119">
        <v>0</v>
      </c>
      <c r="BM1451" s="119" t="s">
        <v>591</v>
      </c>
    </row>
    <row r="1452" spans="1:65" s="119" customFormat="1" ht="11.4" x14ac:dyDescent="0.2">
      <c r="A1452" s="119" t="s">
        <v>143</v>
      </c>
      <c r="B1452" s="119">
        <v>16</v>
      </c>
      <c r="C1452" s="119">
        <v>1</v>
      </c>
      <c r="D1452" s="119">
        <v>13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6.25</v>
      </c>
      <c r="P1452" s="119">
        <v>81.25</v>
      </c>
      <c r="Q1452" s="119">
        <v>0</v>
      </c>
      <c r="R1452" s="119">
        <v>12.5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293</v>
      </c>
      <c r="AB1452" s="119" t="s">
        <v>171</v>
      </c>
      <c r="AC1452" s="119" t="s">
        <v>56</v>
      </c>
      <c r="AD1452" s="119" t="s">
        <v>271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3</v>
      </c>
      <c r="AQ1452" s="119">
        <v>6</v>
      </c>
      <c r="AR1452" s="119">
        <v>7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23.9</v>
      </c>
      <c r="BI1452" s="119">
        <v>23.9</v>
      </c>
      <c r="BJ1452" s="119">
        <v>28.8</v>
      </c>
      <c r="BK1452" s="119">
        <v>29.5</v>
      </c>
      <c r="BL1452" s="119">
        <v>0</v>
      </c>
      <c r="BM1452" s="119" t="s">
        <v>592</v>
      </c>
    </row>
    <row r="1453" spans="1:65" s="119" customFormat="1" ht="11.4" x14ac:dyDescent="0.2">
      <c r="A1453" s="119" t="s">
        <v>146</v>
      </c>
      <c r="B1453" s="119">
        <v>17</v>
      </c>
      <c r="C1453" s="119">
        <v>0</v>
      </c>
      <c r="D1453" s="119">
        <v>17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242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3</v>
      </c>
      <c r="AQ1453" s="119">
        <v>8</v>
      </c>
      <c r="AR1453" s="119">
        <v>4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24.2</v>
      </c>
      <c r="BI1453" s="119">
        <v>23.8</v>
      </c>
      <c r="BJ1453" s="119">
        <v>30.6</v>
      </c>
      <c r="BK1453" s="119">
        <v>34.799999999999997</v>
      </c>
      <c r="BL1453" s="119">
        <v>0</v>
      </c>
      <c r="BM1453" s="119" t="s">
        <v>591</v>
      </c>
    </row>
    <row r="1454" spans="1:65" s="119" customFormat="1" ht="11.4" x14ac:dyDescent="0.2">
      <c r="A1454" s="119" t="s">
        <v>146</v>
      </c>
      <c r="B1454" s="119">
        <v>17</v>
      </c>
      <c r="C1454" s="119">
        <v>1</v>
      </c>
      <c r="D1454" s="119">
        <v>14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5.8819999999999997</v>
      </c>
      <c r="P1454" s="119">
        <v>82.35</v>
      </c>
      <c r="Q1454" s="119">
        <v>0</v>
      </c>
      <c r="R1454" s="119">
        <v>11.76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92</v>
      </c>
      <c r="AB1454" s="119" t="s">
        <v>299</v>
      </c>
      <c r="AC1454" s="119" t="s">
        <v>56</v>
      </c>
      <c r="AD1454" s="119" t="s">
        <v>282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2</v>
      </c>
      <c r="AP1454" s="119">
        <v>8</v>
      </c>
      <c r="AQ1454" s="119">
        <v>5</v>
      </c>
      <c r="AR1454" s="119">
        <v>2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19.8</v>
      </c>
      <c r="BI1454" s="119">
        <v>19.8</v>
      </c>
      <c r="BJ1454" s="119">
        <v>23.9</v>
      </c>
      <c r="BK1454" s="119">
        <v>27.7</v>
      </c>
      <c r="BL1454" s="119">
        <v>0</v>
      </c>
      <c r="BM1454" s="119" t="s">
        <v>592</v>
      </c>
    </row>
    <row r="1455" spans="1:65" s="119" customFormat="1" ht="11.4" x14ac:dyDescent="0.2">
      <c r="A1455" s="119" t="s">
        <v>149</v>
      </c>
      <c r="B1455" s="119">
        <v>16</v>
      </c>
      <c r="C1455" s="119">
        <v>1</v>
      </c>
      <c r="D1455" s="119">
        <v>12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6.25</v>
      </c>
      <c r="P1455" s="119">
        <v>75</v>
      </c>
      <c r="Q1455" s="119">
        <v>0</v>
      </c>
      <c r="R1455" s="119">
        <v>18.75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623</v>
      </c>
      <c r="AB1455" s="119" t="s">
        <v>57</v>
      </c>
      <c r="AC1455" s="119" t="s">
        <v>56</v>
      </c>
      <c r="AD1455" s="119" t="s">
        <v>265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2</v>
      </c>
      <c r="AP1455" s="119">
        <v>4</v>
      </c>
      <c r="AQ1455" s="119">
        <v>6</v>
      </c>
      <c r="AR1455" s="119">
        <v>3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19.7</v>
      </c>
      <c r="BI1455" s="119">
        <v>20.399999999999999</v>
      </c>
      <c r="BJ1455" s="119">
        <v>26.4</v>
      </c>
      <c r="BK1455" s="119">
        <v>28.3</v>
      </c>
      <c r="BL1455" s="119">
        <v>0</v>
      </c>
      <c r="BM1455" s="119" t="s">
        <v>591</v>
      </c>
    </row>
    <row r="1456" spans="1:65" s="119" customFormat="1" ht="11.4" x14ac:dyDescent="0.2">
      <c r="A1456" s="119" t="s">
        <v>149</v>
      </c>
      <c r="B1456" s="119">
        <v>22</v>
      </c>
      <c r="C1456" s="119">
        <v>2</v>
      </c>
      <c r="D1456" s="119">
        <v>19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9.0909999999999993</v>
      </c>
      <c r="P1456" s="119">
        <v>86.36</v>
      </c>
      <c r="Q1456" s="119">
        <v>0</v>
      </c>
      <c r="R1456" s="119">
        <v>4.5449999999999999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275</v>
      </c>
      <c r="AB1456" s="119" t="s">
        <v>174</v>
      </c>
      <c r="AC1456" s="119" t="s">
        <v>56</v>
      </c>
      <c r="AD1456" s="119" t="s">
        <v>220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2</v>
      </c>
      <c r="AQ1456" s="119">
        <v>14</v>
      </c>
      <c r="AR1456" s="119">
        <v>4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23.4</v>
      </c>
      <c r="BI1456" s="119">
        <v>22.1</v>
      </c>
      <c r="BJ1456" s="119">
        <v>26.5</v>
      </c>
      <c r="BK1456" s="119">
        <v>34.5</v>
      </c>
      <c r="BL1456" s="119">
        <v>0</v>
      </c>
      <c r="BM1456" s="119" t="s">
        <v>592</v>
      </c>
    </row>
    <row r="1457" spans="1:65" s="119" customFormat="1" ht="11.4" x14ac:dyDescent="0.2">
      <c r="A1457" s="119" t="s">
        <v>151</v>
      </c>
      <c r="B1457" s="119">
        <v>22</v>
      </c>
      <c r="C1457" s="119">
        <v>1</v>
      </c>
      <c r="D1457" s="119">
        <v>18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4.5449999999999999</v>
      </c>
      <c r="P1457" s="119">
        <v>81.819999999999993</v>
      </c>
      <c r="Q1457" s="119">
        <v>0</v>
      </c>
      <c r="R1457" s="119">
        <v>13.64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315</v>
      </c>
      <c r="AB1457" s="119" t="s">
        <v>100</v>
      </c>
      <c r="AC1457" s="119" t="s">
        <v>56</v>
      </c>
      <c r="AD1457" s="119" t="s">
        <v>252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4</v>
      </c>
      <c r="AQ1457" s="119">
        <v>15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21.4</v>
      </c>
      <c r="BI1457" s="119">
        <v>21.7</v>
      </c>
      <c r="BJ1457" s="119">
        <v>24.6</v>
      </c>
      <c r="BK1457" s="119">
        <v>28.3</v>
      </c>
      <c r="BL1457" s="119">
        <v>0</v>
      </c>
      <c r="BM1457" s="119" t="s">
        <v>591</v>
      </c>
    </row>
    <row r="1458" spans="1:65" s="119" customFormat="1" ht="11.4" x14ac:dyDescent="0.2">
      <c r="A1458" s="119" t="s">
        <v>151</v>
      </c>
      <c r="B1458" s="119">
        <v>24</v>
      </c>
      <c r="C1458" s="119">
        <v>0</v>
      </c>
      <c r="D1458" s="119">
        <v>23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95.83</v>
      </c>
      <c r="Q1458" s="119">
        <v>0</v>
      </c>
      <c r="R1458" s="119">
        <v>4.1669999999999998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72</v>
      </c>
      <c r="AC1458" s="119" t="s">
        <v>56</v>
      </c>
      <c r="AD1458" s="119" t="s">
        <v>253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4</v>
      </c>
      <c r="AQ1458" s="119">
        <v>11</v>
      </c>
      <c r="AR1458" s="119">
        <v>7</v>
      </c>
      <c r="AS1458" s="119">
        <v>2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23.6</v>
      </c>
      <c r="BI1458" s="119">
        <v>23.9</v>
      </c>
      <c r="BJ1458" s="119">
        <v>27.1</v>
      </c>
      <c r="BK1458" s="119">
        <v>31.1</v>
      </c>
      <c r="BL1458" s="119">
        <v>0</v>
      </c>
      <c r="BM1458" s="119" t="s">
        <v>592</v>
      </c>
    </row>
    <row r="1459" spans="1:65" s="119" customFormat="1" ht="11.4" x14ac:dyDescent="0.2">
      <c r="A1459" s="119" t="s">
        <v>153</v>
      </c>
      <c r="B1459" s="119">
        <v>19</v>
      </c>
      <c r="C1459" s="119">
        <v>1</v>
      </c>
      <c r="D1459" s="119">
        <v>17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5.2629999999999999</v>
      </c>
      <c r="P1459" s="119">
        <v>89.47</v>
      </c>
      <c r="Q1459" s="119">
        <v>0</v>
      </c>
      <c r="R1459" s="119">
        <v>5.2629999999999999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580</v>
      </c>
      <c r="AB1459" s="119" t="s">
        <v>295</v>
      </c>
      <c r="AC1459" s="119" t="s">
        <v>56</v>
      </c>
      <c r="AD1459" s="119" t="s">
        <v>317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0</v>
      </c>
      <c r="AP1459" s="119">
        <v>10</v>
      </c>
      <c r="AQ1459" s="119">
        <v>8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</v>
      </c>
      <c r="BI1459" s="119">
        <v>19</v>
      </c>
      <c r="BJ1459" s="119">
        <v>23.5</v>
      </c>
      <c r="BK1459" s="119">
        <v>24.5</v>
      </c>
      <c r="BL1459" s="119">
        <v>0</v>
      </c>
      <c r="BM1459" s="119" t="s">
        <v>591</v>
      </c>
    </row>
    <row r="1460" spans="1:65" s="119" customFormat="1" ht="11.4" x14ac:dyDescent="0.2">
      <c r="A1460" s="119" t="s">
        <v>153</v>
      </c>
      <c r="B1460" s="119">
        <v>17</v>
      </c>
      <c r="C1460" s="119">
        <v>0</v>
      </c>
      <c r="D1460" s="119">
        <v>14</v>
      </c>
      <c r="E1460" s="119">
        <v>0</v>
      </c>
      <c r="F1460" s="119">
        <v>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82.35</v>
      </c>
      <c r="Q1460" s="119">
        <v>0</v>
      </c>
      <c r="R1460" s="119">
        <v>17.649999999999999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118</v>
      </c>
      <c r="AC1460" s="119" t="s">
        <v>56</v>
      </c>
      <c r="AD1460" s="119" t="s">
        <v>259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3</v>
      </c>
      <c r="AQ1460" s="119">
        <v>9</v>
      </c>
      <c r="AR1460" s="119">
        <v>3</v>
      </c>
      <c r="AS1460" s="119">
        <v>1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24.3</v>
      </c>
      <c r="BI1460" s="119">
        <v>23.5</v>
      </c>
      <c r="BJ1460" s="119">
        <v>29.5</v>
      </c>
      <c r="BK1460" s="119">
        <v>35.6</v>
      </c>
      <c r="BL1460" s="119">
        <v>0</v>
      </c>
      <c r="BM1460" s="119" t="s">
        <v>592</v>
      </c>
    </row>
    <row r="1461" spans="1:65" s="119" customFormat="1" ht="11.4" x14ac:dyDescent="0.2">
      <c r="A1461" s="119" t="s">
        <v>154</v>
      </c>
      <c r="B1461" s="119">
        <v>24</v>
      </c>
      <c r="C1461" s="119">
        <v>2</v>
      </c>
      <c r="D1461" s="119">
        <v>20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8.3330000000000002</v>
      </c>
      <c r="P1461" s="119">
        <v>83.33</v>
      </c>
      <c r="Q1461" s="119">
        <v>0</v>
      </c>
      <c r="R1461" s="119">
        <v>8.3330000000000002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185</v>
      </c>
      <c r="AB1461" s="119" t="s">
        <v>245</v>
      </c>
      <c r="AC1461" s="119" t="s">
        <v>56</v>
      </c>
      <c r="AD1461" s="119" t="s">
        <v>299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2</v>
      </c>
      <c r="AP1461" s="119">
        <v>4</v>
      </c>
      <c r="AQ1461" s="119">
        <v>15</v>
      </c>
      <c r="AR1461" s="119">
        <v>2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21.1</v>
      </c>
      <c r="BI1461" s="119">
        <v>22.7</v>
      </c>
      <c r="BJ1461" s="119">
        <v>24.8</v>
      </c>
      <c r="BK1461" s="119">
        <v>26.9</v>
      </c>
      <c r="BL1461" s="119">
        <v>0</v>
      </c>
      <c r="BM1461" s="119" t="s">
        <v>591</v>
      </c>
    </row>
    <row r="1462" spans="1:65" s="119" customFormat="1" ht="11.4" x14ac:dyDescent="0.2">
      <c r="A1462" s="119" t="s">
        <v>154</v>
      </c>
      <c r="B1462" s="119">
        <v>14</v>
      </c>
      <c r="C1462" s="119">
        <v>0</v>
      </c>
      <c r="D1462" s="119">
        <v>11</v>
      </c>
      <c r="E1462" s="119">
        <v>0</v>
      </c>
      <c r="F1462" s="119">
        <v>3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78.569999999999993</v>
      </c>
      <c r="Q1462" s="119">
        <v>0</v>
      </c>
      <c r="R1462" s="119">
        <v>21.43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124</v>
      </c>
      <c r="AC1462" s="119" t="s">
        <v>56</v>
      </c>
      <c r="AD1462" s="119" t="s">
        <v>232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1</v>
      </c>
      <c r="AQ1462" s="119">
        <v>7</v>
      </c>
      <c r="AR1462" s="119">
        <v>5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</v>
      </c>
      <c r="BI1462" s="119">
        <v>24.4</v>
      </c>
      <c r="BJ1462" s="119">
        <v>26</v>
      </c>
      <c r="BK1462" s="119">
        <v>26.8</v>
      </c>
      <c r="BL1462" s="119">
        <v>0</v>
      </c>
      <c r="BM1462" s="119" t="s">
        <v>592</v>
      </c>
    </row>
    <row r="1463" spans="1:65" s="119" customFormat="1" ht="11.4" x14ac:dyDescent="0.2">
      <c r="A1463" s="119" t="s">
        <v>156</v>
      </c>
      <c r="B1463" s="119">
        <v>20</v>
      </c>
      <c r="C1463" s="119">
        <v>0</v>
      </c>
      <c r="D1463" s="119">
        <v>17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85</v>
      </c>
      <c r="Q1463" s="119">
        <v>0</v>
      </c>
      <c r="R1463" s="119">
        <v>15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242</v>
      </c>
      <c r="AC1463" s="119" t="s">
        <v>56</v>
      </c>
      <c r="AD1463" s="119" t="s">
        <v>289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1</v>
      </c>
      <c r="AQ1463" s="119">
        <v>11</v>
      </c>
      <c r="AR1463" s="119">
        <v>7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23.7</v>
      </c>
      <c r="BI1463" s="119">
        <v>24.1</v>
      </c>
      <c r="BJ1463" s="119">
        <v>26.5</v>
      </c>
      <c r="BK1463" s="119">
        <v>27.5</v>
      </c>
      <c r="BL1463" s="119">
        <v>0</v>
      </c>
      <c r="BM1463" s="119" t="s">
        <v>591</v>
      </c>
    </row>
    <row r="1464" spans="1:65" s="119" customFormat="1" ht="11.4" x14ac:dyDescent="0.2">
      <c r="A1464" s="119" t="s">
        <v>156</v>
      </c>
      <c r="B1464" s="119">
        <v>35</v>
      </c>
      <c r="C1464" s="119">
        <v>2</v>
      </c>
      <c r="D1464" s="119">
        <v>29</v>
      </c>
      <c r="E1464" s="119">
        <v>0</v>
      </c>
      <c r="F1464" s="119">
        <v>4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5.7140000000000004</v>
      </c>
      <c r="P1464" s="119">
        <v>82.86</v>
      </c>
      <c r="Q1464" s="119">
        <v>0</v>
      </c>
      <c r="R1464" s="119">
        <v>11.43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181</v>
      </c>
      <c r="AB1464" s="119" t="s">
        <v>132</v>
      </c>
      <c r="AC1464" s="119" t="s">
        <v>56</v>
      </c>
      <c r="AD1464" s="119" t="s">
        <v>106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5</v>
      </c>
      <c r="AQ1464" s="119">
        <v>16</v>
      </c>
      <c r="AR1464" s="119">
        <v>12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23.9</v>
      </c>
      <c r="BI1464" s="119">
        <v>24</v>
      </c>
      <c r="BJ1464" s="119">
        <v>27.3</v>
      </c>
      <c r="BK1464" s="119">
        <v>32.700000000000003</v>
      </c>
      <c r="BL1464" s="119">
        <v>0</v>
      </c>
      <c r="BM1464" s="119" t="s">
        <v>592</v>
      </c>
    </row>
    <row r="1465" spans="1:65" s="119" customFormat="1" ht="11.4" x14ac:dyDescent="0.2">
      <c r="A1465" s="119" t="s">
        <v>157</v>
      </c>
      <c r="B1465" s="119">
        <v>12</v>
      </c>
      <c r="C1465" s="119">
        <v>0</v>
      </c>
      <c r="D1465" s="119">
        <v>11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91.67</v>
      </c>
      <c r="Q1465" s="119">
        <v>0</v>
      </c>
      <c r="R1465" s="119">
        <v>8.3330000000000002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310</v>
      </c>
      <c r="AC1465" s="119" t="s">
        <v>56</v>
      </c>
      <c r="AD1465" s="119" t="s">
        <v>298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4</v>
      </c>
      <c r="AQ1465" s="119">
        <v>6</v>
      </c>
      <c r="AR1465" s="119">
        <v>2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21.3</v>
      </c>
      <c r="BI1465" s="119">
        <v>20.9</v>
      </c>
      <c r="BJ1465" s="119">
        <v>25.8</v>
      </c>
      <c r="BK1465" s="119">
        <v>26.9</v>
      </c>
      <c r="BL1465" s="119">
        <v>0</v>
      </c>
      <c r="BM1465" s="119" t="s">
        <v>591</v>
      </c>
    </row>
    <row r="1466" spans="1:65" s="119" customFormat="1" ht="11.4" x14ac:dyDescent="0.2">
      <c r="A1466" s="119" t="s">
        <v>157</v>
      </c>
      <c r="B1466" s="119">
        <v>25</v>
      </c>
      <c r="C1466" s="119">
        <v>2</v>
      </c>
      <c r="D1466" s="119">
        <v>23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8</v>
      </c>
      <c r="P1466" s="119">
        <v>92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277</v>
      </c>
      <c r="AB1466" s="119" t="s">
        <v>118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3</v>
      </c>
      <c r="AQ1466" s="119">
        <v>9</v>
      </c>
      <c r="AR1466" s="119">
        <v>12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24.3</v>
      </c>
      <c r="BI1466" s="119">
        <v>25.6</v>
      </c>
      <c r="BJ1466" s="119">
        <v>28.5</v>
      </c>
      <c r="BK1466" s="119">
        <v>30.2</v>
      </c>
      <c r="BL1466" s="119">
        <v>0</v>
      </c>
      <c r="BM1466" s="119" t="s">
        <v>592</v>
      </c>
    </row>
    <row r="1467" spans="1:65" s="119" customFormat="1" ht="11.4" x14ac:dyDescent="0.2">
      <c r="A1467" s="119" t="s">
        <v>160</v>
      </c>
      <c r="B1467" s="119">
        <v>20</v>
      </c>
      <c r="C1467" s="119">
        <v>0</v>
      </c>
      <c r="D1467" s="119">
        <v>18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90</v>
      </c>
      <c r="Q1467" s="119">
        <v>0</v>
      </c>
      <c r="R1467" s="119">
        <v>10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310</v>
      </c>
      <c r="AC1467" s="119" t="s">
        <v>56</v>
      </c>
      <c r="AD1467" s="119" t="s">
        <v>147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7</v>
      </c>
      <c r="AQ1467" s="119">
        <v>9</v>
      </c>
      <c r="AR1467" s="119">
        <v>4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21.8</v>
      </c>
      <c r="BI1467" s="119">
        <v>21.4</v>
      </c>
      <c r="BJ1467" s="119">
        <v>26</v>
      </c>
      <c r="BK1467" s="119">
        <v>29.2</v>
      </c>
      <c r="BL1467" s="119">
        <v>0</v>
      </c>
      <c r="BM1467" s="119" t="s">
        <v>591</v>
      </c>
    </row>
    <row r="1468" spans="1:65" s="119" customFormat="1" ht="11.4" x14ac:dyDescent="0.2">
      <c r="A1468" s="119" t="s">
        <v>160</v>
      </c>
      <c r="B1468" s="119">
        <v>30</v>
      </c>
      <c r="C1468" s="119">
        <v>2</v>
      </c>
      <c r="D1468" s="119">
        <v>26</v>
      </c>
      <c r="E1468" s="119">
        <v>0</v>
      </c>
      <c r="F1468" s="119">
        <v>1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6.6669999999999998</v>
      </c>
      <c r="P1468" s="119">
        <v>86.67</v>
      </c>
      <c r="Q1468" s="119">
        <v>0</v>
      </c>
      <c r="R1468" s="119">
        <v>3.3330000000000002</v>
      </c>
      <c r="S1468" s="119">
        <v>3.3330000000000002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140</v>
      </c>
      <c r="AB1468" s="119" t="s">
        <v>132</v>
      </c>
      <c r="AC1468" s="119" t="s">
        <v>56</v>
      </c>
      <c r="AD1468" s="119" t="s">
        <v>127</v>
      </c>
      <c r="AE1468" s="119" t="s">
        <v>252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4</v>
      </c>
      <c r="AQ1468" s="119">
        <v>18</v>
      </c>
      <c r="AR1468" s="119">
        <v>6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23.1</v>
      </c>
      <c r="BI1468" s="119">
        <v>23</v>
      </c>
      <c r="BJ1468" s="119">
        <v>26.9</v>
      </c>
      <c r="BK1468" s="119">
        <v>30.3</v>
      </c>
      <c r="BL1468" s="119">
        <v>0</v>
      </c>
      <c r="BM1468" s="119" t="s">
        <v>592</v>
      </c>
    </row>
    <row r="1469" spans="1:65" s="119" customFormat="1" ht="11.4" x14ac:dyDescent="0.2">
      <c r="A1469" s="119" t="s">
        <v>162</v>
      </c>
      <c r="B1469" s="119">
        <v>18</v>
      </c>
      <c r="C1469" s="119">
        <v>0</v>
      </c>
      <c r="D1469" s="119">
        <v>18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130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2</v>
      </c>
      <c r="AQ1469" s="119">
        <v>13</v>
      </c>
      <c r="AR1469" s="119">
        <v>2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22.5</v>
      </c>
      <c r="BI1469" s="119">
        <v>23.6</v>
      </c>
      <c r="BJ1469" s="119">
        <v>25.3</v>
      </c>
      <c r="BK1469" s="119">
        <v>27.5</v>
      </c>
      <c r="BL1469" s="119">
        <v>0</v>
      </c>
      <c r="BM1469" s="119" t="s">
        <v>591</v>
      </c>
    </row>
    <row r="1470" spans="1:65" s="119" customFormat="1" ht="11.4" x14ac:dyDescent="0.2">
      <c r="A1470" s="119" t="s">
        <v>162</v>
      </c>
      <c r="B1470" s="119">
        <v>22</v>
      </c>
      <c r="C1470" s="119">
        <v>3</v>
      </c>
      <c r="D1470" s="119">
        <v>18</v>
      </c>
      <c r="E1470" s="119">
        <v>0</v>
      </c>
      <c r="F1470" s="119">
        <v>0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13.64</v>
      </c>
      <c r="P1470" s="119">
        <v>81.819999999999993</v>
      </c>
      <c r="Q1470" s="119">
        <v>0</v>
      </c>
      <c r="R1470" s="119">
        <v>0</v>
      </c>
      <c r="S1470" s="119">
        <v>4.5449999999999999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270</v>
      </c>
      <c r="AB1470" s="119" t="s">
        <v>242</v>
      </c>
      <c r="AC1470" s="119" t="s">
        <v>56</v>
      </c>
      <c r="AD1470" s="119" t="s">
        <v>56</v>
      </c>
      <c r="AE1470" s="119" t="s">
        <v>319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5</v>
      </c>
      <c r="AQ1470" s="119">
        <v>9</v>
      </c>
      <c r="AR1470" s="119">
        <v>7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22.8</v>
      </c>
      <c r="BI1470" s="119">
        <v>23.8</v>
      </c>
      <c r="BJ1470" s="119">
        <v>27.7</v>
      </c>
      <c r="BK1470" s="119">
        <v>29.6</v>
      </c>
      <c r="BL1470" s="119">
        <v>0</v>
      </c>
      <c r="BM1470" s="119" t="s">
        <v>592</v>
      </c>
    </row>
    <row r="1471" spans="1:65" s="119" customFormat="1" ht="11.4" x14ac:dyDescent="0.2">
      <c r="A1471" s="119" t="s">
        <v>165</v>
      </c>
      <c r="B1471" s="119">
        <v>15</v>
      </c>
      <c r="C1471" s="119">
        <v>1</v>
      </c>
      <c r="D1471" s="119">
        <v>13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6.6669999999999998</v>
      </c>
      <c r="P1471" s="119">
        <v>86.67</v>
      </c>
      <c r="Q1471" s="119">
        <v>0</v>
      </c>
      <c r="R1471" s="119">
        <v>6.6669999999999998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652</v>
      </c>
      <c r="AB1471" s="119" t="s">
        <v>220</v>
      </c>
      <c r="AC1471" s="119" t="s">
        <v>56</v>
      </c>
      <c r="AD1471" s="119" t="s">
        <v>295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0</v>
      </c>
      <c r="AP1471" s="119">
        <v>5</v>
      </c>
      <c r="AQ1471" s="119">
        <v>6</v>
      </c>
      <c r="AR1471" s="119">
        <v>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20.5</v>
      </c>
      <c r="BI1471" s="119">
        <v>20.3</v>
      </c>
      <c r="BJ1471" s="119">
        <v>25.8</v>
      </c>
      <c r="BK1471" s="119">
        <v>29.1</v>
      </c>
      <c r="BL1471" s="119">
        <v>0</v>
      </c>
      <c r="BM1471" s="119" t="s">
        <v>591</v>
      </c>
    </row>
    <row r="1472" spans="1:65" s="119" customFormat="1" ht="11.4" x14ac:dyDescent="0.2">
      <c r="A1472" s="119" t="s">
        <v>165</v>
      </c>
      <c r="B1472" s="119">
        <v>21</v>
      </c>
      <c r="C1472" s="119">
        <v>2</v>
      </c>
      <c r="D1472" s="119">
        <v>17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9.5239999999999991</v>
      </c>
      <c r="P1472" s="119">
        <v>80.95</v>
      </c>
      <c r="Q1472" s="119">
        <v>0</v>
      </c>
      <c r="R1472" s="119">
        <v>9.5239999999999991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297</v>
      </c>
      <c r="AB1472" s="119" t="s">
        <v>100</v>
      </c>
      <c r="AC1472" s="119" t="s">
        <v>56</v>
      </c>
      <c r="AD1472" s="119" t="s">
        <v>276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7</v>
      </c>
      <c r="AQ1472" s="119">
        <v>11</v>
      </c>
      <c r="AR1472" s="119">
        <v>2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21.9</v>
      </c>
      <c r="BI1472" s="119">
        <v>21.7</v>
      </c>
      <c r="BJ1472" s="119">
        <v>25.5</v>
      </c>
      <c r="BK1472" s="119">
        <v>29.6</v>
      </c>
      <c r="BL1472" s="119">
        <v>0</v>
      </c>
      <c r="BM1472" s="119" t="s">
        <v>592</v>
      </c>
    </row>
    <row r="1473" spans="1:65" s="119" customFormat="1" ht="11.4" x14ac:dyDescent="0.2">
      <c r="A1473" s="119" t="s">
        <v>167</v>
      </c>
      <c r="B1473" s="119">
        <v>16</v>
      </c>
      <c r="C1473" s="119">
        <v>0</v>
      </c>
      <c r="D1473" s="119">
        <v>16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235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6</v>
      </c>
      <c r="AQ1473" s="119">
        <v>7</v>
      </c>
      <c r="AR1473" s="119">
        <v>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21.1</v>
      </c>
      <c r="BI1473" s="119">
        <v>20.8</v>
      </c>
      <c r="BJ1473" s="119">
        <v>25.2</v>
      </c>
      <c r="BK1473" s="119">
        <v>26</v>
      </c>
      <c r="BL1473" s="119">
        <v>0</v>
      </c>
      <c r="BM1473" s="119" t="s">
        <v>591</v>
      </c>
    </row>
    <row r="1474" spans="1:65" s="119" customFormat="1" ht="11.4" x14ac:dyDescent="0.2">
      <c r="A1474" s="119" t="s">
        <v>167</v>
      </c>
      <c r="B1474" s="119">
        <v>26</v>
      </c>
      <c r="C1474" s="119">
        <v>1</v>
      </c>
      <c r="D1474" s="119">
        <v>21</v>
      </c>
      <c r="E1474" s="119">
        <v>0</v>
      </c>
      <c r="F1474" s="119">
        <v>4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3.8460000000000001</v>
      </c>
      <c r="P1474" s="119">
        <v>80.77</v>
      </c>
      <c r="Q1474" s="119">
        <v>0</v>
      </c>
      <c r="R1474" s="119">
        <v>15.38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263</v>
      </c>
      <c r="AB1474" s="119" t="s">
        <v>171</v>
      </c>
      <c r="AC1474" s="119" t="s">
        <v>56</v>
      </c>
      <c r="AD1474" s="119" t="s">
        <v>296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4</v>
      </c>
      <c r="AQ1474" s="119">
        <v>9</v>
      </c>
      <c r="AR1474" s="119">
        <v>9</v>
      </c>
      <c r="AS1474" s="119">
        <v>4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25</v>
      </c>
      <c r="BI1474" s="119">
        <v>24.7</v>
      </c>
      <c r="BJ1474" s="119">
        <v>31.3</v>
      </c>
      <c r="BK1474" s="119">
        <v>32.799999999999997</v>
      </c>
      <c r="BL1474" s="119">
        <v>0</v>
      </c>
      <c r="BM1474" s="119" t="s">
        <v>592</v>
      </c>
    </row>
    <row r="1475" spans="1:65" s="119" customFormat="1" ht="11.4" x14ac:dyDescent="0.2">
      <c r="A1475" s="119" t="s">
        <v>168</v>
      </c>
      <c r="B1475" s="119">
        <v>20</v>
      </c>
      <c r="C1475" s="119">
        <v>0</v>
      </c>
      <c r="D1475" s="119">
        <v>19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95</v>
      </c>
      <c r="Q1475" s="119">
        <v>0</v>
      </c>
      <c r="R1475" s="119">
        <v>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237</v>
      </c>
      <c r="AC1475" s="119" t="s">
        <v>56</v>
      </c>
      <c r="AD1475" s="119" t="s">
        <v>308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6</v>
      </c>
      <c r="AQ1475" s="119">
        <v>9</v>
      </c>
      <c r="AR1475" s="119">
        <v>4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21.9</v>
      </c>
      <c r="BI1475" s="119">
        <v>21.8</v>
      </c>
      <c r="BJ1475" s="119">
        <v>26.6</v>
      </c>
      <c r="BK1475" s="119">
        <v>29.5</v>
      </c>
      <c r="BL1475" s="119">
        <v>0</v>
      </c>
      <c r="BM1475" s="119" t="s">
        <v>591</v>
      </c>
    </row>
    <row r="1476" spans="1:65" s="119" customFormat="1" ht="11.4" x14ac:dyDescent="0.2">
      <c r="A1476" s="119" t="s">
        <v>168</v>
      </c>
      <c r="B1476" s="119">
        <v>23</v>
      </c>
      <c r="C1476" s="119">
        <v>1</v>
      </c>
      <c r="D1476" s="119">
        <v>22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4.3479999999999999</v>
      </c>
      <c r="P1476" s="119">
        <v>95.65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130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3</v>
      </c>
      <c r="AQ1476" s="119">
        <v>17</v>
      </c>
      <c r="AR1476" s="119">
        <v>3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22.5</v>
      </c>
      <c r="BI1476" s="119">
        <v>22.4</v>
      </c>
      <c r="BJ1476" s="119">
        <v>24.9</v>
      </c>
      <c r="BK1476" s="119">
        <v>27.6</v>
      </c>
      <c r="BL1476" s="119">
        <v>0</v>
      </c>
      <c r="BM1476" s="119" t="s">
        <v>592</v>
      </c>
    </row>
    <row r="1477" spans="1:65" s="119" customFormat="1" ht="11.4" x14ac:dyDescent="0.2">
      <c r="A1477" s="119" t="s">
        <v>169</v>
      </c>
      <c r="B1477" s="119">
        <v>14</v>
      </c>
      <c r="C1477" s="119">
        <v>0</v>
      </c>
      <c r="D1477" s="119">
        <v>13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92.86</v>
      </c>
      <c r="Q1477" s="119">
        <v>0</v>
      </c>
      <c r="R1477" s="119">
        <v>7.1429999999999998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72</v>
      </c>
      <c r="AC1477" s="119" t="s">
        <v>56</v>
      </c>
      <c r="AD1477" s="119" t="s">
        <v>264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4</v>
      </c>
      <c r="AQ1477" s="119">
        <v>7</v>
      </c>
      <c r="AR1477" s="119">
        <v>1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23.1</v>
      </c>
      <c r="BI1477" s="119">
        <v>22.6</v>
      </c>
      <c r="BJ1477" s="119">
        <v>30</v>
      </c>
      <c r="BK1477" s="119">
        <v>32.299999999999997</v>
      </c>
      <c r="BL1477" s="119">
        <v>0</v>
      </c>
      <c r="BM1477" s="119" t="s">
        <v>591</v>
      </c>
    </row>
    <row r="1478" spans="1:65" s="119" customFormat="1" ht="11.4" x14ac:dyDescent="0.2">
      <c r="A1478" s="119" t="s">
        <v>169</v>
      </c>
      <c r="B1478" s="119">
        <v>29</v>
      </c>
      <c r="C1478" s="119">
        <v>2</v>
      </c>
      <c r="D1478" s="119">
        <v>27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6.8970000000000002</v>
      </c>
      <c r="P1478" s="119">
        <v>93.1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145</v>
      </c>
      <c r="AB1478" s="119" t="s">
        <v>276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4</v>
      </c>
      <c r="AQ1478" s="119">
        <v>11</v>
      </c>
      <c r="AR1478" s="119">
        <v>12</v>
      </c>
      <c r="AS1478" s="119">
        <v>1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25</v>
      </c>
      <c r="BI1478" s="119">
        <v>24.8</v>
      </c>
      <c r="BJ1478" s="119">
        <v>28.3</v>
      </c>
      <c r="BK1478" s="119">
        <v>35.6</v>
      </c>
      <c r="BL1478" s="119">
        <v>0</v>
      </c>
      <c r="BM1478" s="119" t="s">
        <v>592</v>
      </c>
    </row>
    <row r="1479" spans="1:65" s="119" customFormat="1" ht="11.4" x14ac:dyDescent="0.2">
      <c r="A1479" s="119" t="s">
        <v>173</v>
      </c>
      <c r="B1479" s="119">
        <v>20</v>
      </c>
      <c r="C1479" s="119">
        <v>0</v>
      </c>
      <c r="D1479" s="119">
        <v>17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85</v>
      </c>
      <c r="Q1479" s="119">
        <v>0</v>
      </c>
      <c r="R1479" s="119">
        <v>15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299</v>
      </c>
      <c r="AC1479" s="119" t="s">
        <v>56</v>
      </c>
      <c r="AD1479" s="119" t="s">
        <v>290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1</v>
      </c>
      <c r="AP1479" s="119">
        <v>10</v>
      </c>
      <c r="AQ1479" s="119">
        <v>7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19.100000000000001</v>
      </c>
      <c r="BI1479" s="119">
        <v>19.3</v>
      </c>
      <c r="BJ1479" s="119">
        <v>23.2</v>
      </c>
      <c r="BK1479" s="119">
        <v>27.4</v>
      </c>
      <c r="BL1479" s="119">
        <v>0</v>
      </c>
      <c r="BM1479" s="119" t="s">
        <v>591</v>
      </c>
    </row>
    <row r="1480" spans="1:65" s="119" customFormat="1" ht="11.4" x14ac:dyDescent="0.2">
      <c r="A1480" s="119" t="s">
        <v>173</v>
      </c>
      <c r="B1480" s="119">
        <v>25</v>
      </c>
      <c r="C1480" s="119">
        <v>2</v>
      </c>
      <c r="D1480" s="119">
        <v>20</v>
      </c>
      <c r="E1480" s="119">
        <v>0</v>
      </c>
      <c r="F1480" s="119">
        <v>3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8</v>
      </c>
      <c r="P1480" s="119">
        <v>80</v>
      </c>
      <c r="Q1480" s="119">
        <v>0</v>
      </c>
      <c r="R1480" s="119">
        <v>12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147</v>
      </c>
      <c r="AB1480" s="119" t="s">
        <v>174</v>
      </c>
      <c r="AC1480" s="119" t="s">
        <v>56</v>
      </c>
      <c r="AD1480" s="119" t="s">
        <v>616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2</v>
      </c>
      <c r="AQ1480" s="119">
        <v>11</v>
      </c>
      <c r="AR1480" s="119">
        <v>9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24.6</v>
      </c>
      <c r="BI1480" s="119">
        <v>24.8</v>
      </c>
      <c r="BJ1480" s="119">
        <v>28.2</v>
      </c>
      <c r="BK1480" s="119">
        <v>34.1</v>
      </c>
      <c r="BL1480" s="119">
        <v>0</v>
      </c>
      <c r="BM1480" s="119" t="s">
        <v>592</v>
      </c>
    </row>
    <row r="1481" spans="1:65" s="119" customFormat="1" ht="11.4" x14ac:dyDescent="0.2">
      <c r="A1481" s="119" t="s">
        <v>177</v>
      </c>
      <c r="B1481" s="119">
        <v>16</v>
      </c>
      <c r="C1481" s="119">
        <v>0</v>
      </c>
      <c r="D1481" s="119">
        <v>13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81.25</v>
      </c>
      <c r="Q1481" s="119">
        <v>0</v>
      </c>
      <c r="R1481" s="119">
        <v>18.75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111</v>
      </c>
      <c r="AC1481" s="119" t="s">
        <v>56</v>
      </c>
      <c r="AD1481" s="119" t="s">
        <v>197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1</v>
      </c>
      <c r="AQ1481" s="119">
        <v>11</v>
      </c>
      <c r="AR1481" s="119">
        <v>3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22.1</v>
      </c>
      <c r="BI1481" s="119">
        <v>22.1</v>
      </c>
      <c r="BJ1481" s="119">
        <v>26.3</v>
      </c>
      <c r="BK1481" s="119">
        <v>27.9</v>
      </c>
      <c r="BL1481" s="119">
        <v>0</v>
      </c>
      <c r="BM1481" s="119" t="s">
        <v>591</v>
      </c>
    </row>
    <row r="1482" spans="1:65" s="119" customFormat="1" ht="11.4" x14ac:dyDescent="0.2">
      <c r="A1482" s="119" t="s">
        <v>177</v>
      </c>
      <c r="B1482" s="119">
        <v>26</v>
      </c>
      <c r="C1482" s="119">
        <v>0</v>
      </c>
      <c r="D1482" s="119">
        <v>23</v>
      </c>
      <c r="E1482" s="119">
        <v>1</v>
      </c>
      <c r="F1482" s="119">
        <v>2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88.46</v>
      </c>
      <c r="Q1482" s="119">
        <v>3.8460000000000001</v>
      </c>
      <c r="R1482" s="119">
        <v>7.6920000000000002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296</v>
      </c>
      <c r="AC1482" s="119" t="s">
        <v>85</v>
      </c>
      <c r="AD1482" s="119" t="s">
        <v>124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4</v>
      </c>
      <c r="AQ1482" s="119">
        <v>9</v>
      </c>
      <c r="AR1482" s="119">
        <v>13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24.3</v>
      </c>
      <c r="BI1482" s="119">
        <v>25</v>
      </c>
      <c r="BJ1482" s="119">
        <v>27.7</v>
      </c>
      <c r="BK1482" s="119">
        <v>28.6</v>
      </c>
      <c r="BL1482" s="119">
        <v>0</v>
      </c>
      <c r="BM1482" s="119" t="s">
        <v>592</v>
      </c>
    </row>
    <row r="1483" spans="1:65" s="119" customFormat="1" ht="11.4" x14ac:dyDescent="0.2">
      <c r="A1483" s="119" t="s">
        <v>179</v>
      </c>
      <c r="B1483" s="119">
        <v>26</v>
      </c>
      <c r="C1483" s="119">
        <v>2</v>
      </c>
      <c r="D1483" s="119">
        <v>23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7.6920000000000002</v>
      </c>
      <c r="P1483" s="119">
        <v>88.46</v>
      </c>
      <c r="Q1483" s="119">
        <v>0</v>
      </c>
      <c r="R1483" s="119">
        <v>3.8460000000000001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387</v>
      </c>
      <c r="AB1483" s="119" t="s">
        <v>59</v>
      </c>
      <c r="AC1483" s="119" t="s">
        <v>56</v>
      </c>
      <c r="AD1483" s="119" t="s">
        <v>83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1</v>
      </c>
      <c r="AP1483" s="119">
        <v>9</v>
      </c>
      <c r="AQ1483" s="119">
        <v>11</v>
      </c>
      <c r="AR1483" s="119">
        <v>4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20.6</v>
      </c>
      <c r="BI1483" s="119">
        <v>20.7</v>
      </c>
      <c r="BJ1483" s="119">
        <v>25.2</v>
      </c>
      <c r="BK1483" s="119">
        <v>27.2</v>
      </c>
      <c r="BL1483" s="119">
        <v>0</v>
      </c>
      <c r="BM1483" s="119" t="s">
        <v>591</v>
      </c>
    </row>
    <row r="1484" spans="1:65" s="119" customFormat="1" ht="11.4" x14ac:dyDescent="0.2">
      <c r="A1484" s="119" t="s">
        <v>179</v>
      </c>
      <c r="B1484" s="119">
        <v>27</v>
      </c>
      <c r="C1484" s="119">
        <v>4</v>
      </c>
      <c r="D1484" s="119">
        <v>21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14.81</v>
      </c>
      <c r="P1484" s="119">
        <v>77.78</v>
      </c>
      <c r="Q1484" s="119">
        <v>0</v>
      </c>
      <c r="R1484" s="119">
        <v>7.407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310</v>
      </c>
      <c r="AB1484" s="119" t="s">
        <v>124</v>
      </c>
      <c r="AC1484" s="119" t="s">
        <v>56</v>
      </c>
      <c r="AD1484" s="119" t="s">
        <v>310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7</v>
      </c>
      <c r="AQ1484" s="119">
        <v>11</v>
      </c>
      <c r="AR1484" s="119">
        <v>8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22.8</v>
      </c>
      <c r="BI1484" s="119">
        <v>22.3</v>
      </c>
      <c r="BJ1484" s="119">
        <v>27.4</v>
      </c>
      <c r="BK1484" s="119">
        <v>30</v>
      </c>
      <c r="BL1484" s="119">
        <v>0</v>
      </c>
      <c r="BM1484" s="119" t="s">
        <v>592</v>
      </c>
    </row>
    <row r="1485" spans="1:65" s="119" customFormat="1" ht="11.4" x14ac:dyDescent="0.2">
      <c r="A1485" s="119" t="s">
        <v>180</v>
      </c>
      <c r="B1485" s="119">
        <v>16</v>
      </c>
      <c r="C1485" s="119">
        <v>0</v>
      </c>
      <c r="D1485" s="119">
        <v>16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253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4</v>
      </c>
      <c r="AQ1485" s="119">
        <v>10</v>
      </c>
      <c r="AR1485" s="119">
        <v>0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22.8</v>
      </c>
      <c r="BI1485" s="119">
        <v>22.1</v>
      </c>
      <c r="BJ1485" s="119">
        <v>27.2</v>
      </c>
      <c r="BK1485" s="119">
        <v>33.9</v>
      </c>
      <c r="BL1485" s="119">
        <v>0</v>
      </c>
      <c r="BM1485" s="119" t="s">
        <v>591</v>
      </c>
    </row>
    <row r="1486" spans="1:65" s="119" customFormat="1" ht="11.4" x14ac:dyDescent="0.2">
      <c r="A1486" s="119" t="s">
        <v>180</v>
      </c>
      <c r="B1486" s="119">
        <v>34</v>
      </c>
      <c r="C1486" s="119">
        <v>2</v>
      </c>
      <c r="D1486" s="119">
        <v>31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5.8819999999999997</v>
      </c>
      <c r="P1486" s="119">
        <v>91.18</v>
      </c>
      <c r="Q1486" s="119">
        <v>0</v>
      </c>
      <c r="R1486" s="119">
        <v>2.9409999999999998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81</v>
      </c>
      <c r="AB1486" s="119" t="s">
        <v>259</v>
      </c>
      <c r="AC1486" s="119" t="s">
        <v>56</v>
      </c>
      <c r="AD1486" s="119" t="s">
        <v>282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6</v>
      </c>
      <c r="AQ1486" s="119">
        <v>15</v>
      </c>
      <c r="AR1486" s="119">
        <v>13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23.3</v>
      </c>
      <c r="BI1486" s="119">
        <v>23.5</v>
      </c>
      <c r="BJ1486" s="119">
        <v>27.9</v>
      </c>
      <c r="BK1486" s="119">
        <v>29.2</v>
      </c>
      <c r="BL1486" s="119">
        <v>0</v>
      </c>
      <c r="BM1486" s="119" t="s">
        <v>592</v>
      </c>
    </row>
    <row r="1487" spans="1:65" s="119" customFormat="1" ht="11.4" x14ac:dyDescent="0.2">
      <c r="A1487" s="119" t="s">
        <v>182</v>
      </c>
      <c r="B1487" s="119">
        <v>21</v>
      </c>
      <c r="C1487" s="119">
        <v>1</v>
      </c>
      <c r="D1487" s="119">
        <v>18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4.7619999999999996</v>
      </c>
      <c r="P1487" s="119">
        <v>85.71</v>
      </c>
      <c r="Q1487" s="119">
        <v>0</v>
      </c>
      <c r="R1487" s="119">
        <v>9.5239999999999991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576</v>
      </c>
      <c r="AB1487" s="119" t="s">
        <v>57</v>
      </c>
      <c r="AC1487" s="119" t="s">
        <v>56</v>
      </c>
      <c r="AD1487" s="119" t="s">
        <v>399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8</v>
      </c>
      <c r="AQ1487" s="119">
        <v>8</v>
      </c>
      <c r="AR1487" s="119">
        <v>2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20.399999999999999</v>
      </c>
      <c r="BI1487" s="119">
        <v>20.100000000000001</v>
      </c>
      <c r="BJ1487" s="119">
        <v>25.6</v>
      </c>
      <c r="BK1487" s="119">
        <v>31.5</v>
      </c>
      <c r="BL1487" s="119">
        <v>0</v>
      </c>
      <c r="BM1487" s="119" t="s">
        <v>591</v>
      </c>
    </row>
    <row r="1488" spans="1:65" s="119" customFormat="1" ht="11.4" x14ac:dyDescent="0.2">
      <c r="A1488" s="119" t="s">
        <v>182</v>
      </c>
      <c r="B1488" s="119">
        <v>38</v>
      </c>
      <c r="C1488" s="119">
        <v>3</v>
      </c>
      <c r="D1488" s="119">
        <v>32</v>
      </c>
      <c r="E1488" s="119">
        <v>2</v>
      </c>
      <c r="F1488" s="119">
        <v>0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7.8949999999999996</v>
      </c>
      <c r="P1488" s="119">
        <v>84.21</v>
      </c>
      <c r="Q1488" s="119">
        <v>5.2629999999999999</v>
      </c>
      <c r="R1488" s="119">
        <v>0</v>
      </c>
      <c r="S1488" s="119">
        <v>0</v>
      </c>
      <c r="T1488" s="119">
        <v>2.6320000000000001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252</v>
      </c>
      <c r="AB1488" s="119" t="s">
        <v>210</v>
      </c>
      <c r="AC1488" s="119" t="s">
        <v>294</v>
      </c>
      <c r="AD1488" s="119" t="s">
        <v>56</v>
      </c>
      <c r="AE1488" s="119" t="s">
        <v>56</v>
      </c>
      <c r="AF1488" s="119" t="s">
        <v>104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5</v>
      </c>
      <c r="AQ1488" s="119">
        <v>23</v>
      </c>
      <c r="AR1488" s="119">
        <v>8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23.2</v>
      </c>
      <c r="BI1488" s="119">
        <v>23.3</v>
      </c>
      <c r="BJ1488" s="119">
        <v>26.5</v>
      </c>
      <c r="BK1488" s="119">
        <v>29.1</v>
      </c>
      <c r="BL1488" s="119">
        <v>0</v>
      </c>
      <c r="BM1488" s="119" t="s">
        <v>592</v>
      </c>
    </row>
    <row r="1489" spans="1:65" s="119" customFormat="1" ht="11.4" x14ac:dyDescent="0.2">
      <c r="A1489" s="119" t="s">
        <v>184</v>
      </c>
      <c r="B1489" s="119">
        <v>32</v>
      </c>
      <c r="C1489" s="119">
        <v>2</v>
      </c>
      <c r="D1489" s="119">
        <v>30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6.25</v>
      </c>
      <c r="P1489" s="119">
        <v>93.75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670</v>
      </c>
      <c r="AB1489" s="119" t="s">
        <v>196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2</v>
      </c>
      <c r="AO1489" s="119">
        <v>3</v>
      </c>
      <c r="AP1489" s="119">
        <v>17</v>
      </c>
      <c r="AQ1489" s="119">
        <v>6</v>
      </c>
      <c r="AR1489" s="119">
        <v>2</v>
      </c>
      <c r="AS1489" s="119">
        <v>1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19.2</v>
      </c>
      <c r="BI1489" s="119">
        <v>19</v>
      </c>
      <c r="BJ1489" s="119">
        <v>23.6</v>
      </c>
      <c r="BK1489" s="119">
        <v>33.299999999999997</v>
      </c>
      <c r="BL1489" s="119">
        <v>1</v>
      </c>
      <c r="BM1489" s="119" t="s">
        <v>591</v>
      </c>
    </row>
    <row r="1490" spans="1:65" s="119" customFormat="1" ht="11.4" x14ac:dyDescent="0.2">
      <c r="A1490" s="119" t="s">
        <v>184</v>
      </c>
      <c r="B1490" s="119">
        <v>42</v>
      </c>
      <c r="C1490" s="119">
        <v>6</v>
      </c>
      <c r="D1490" s="119">
        <v>34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14.29</v>
      </c>
      <c r="P1490" s="119">
        <v>80.95</v>
      </c>
      <c r="Q1490" s="119">
        <v>0</v>
      </c>
      <c r="R1490" s="119">
        <v>4.7619999999999996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92</v>
      </c>
      <c r="AB1490" s="119" t="s">
        <v>253</v>
      </c>
      <c r="AC1490" s="119" t="s">
        <v>56</v>
      </c>
      <c r="AD1490" s="119" t="s">
        <v>292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0</v>
      </c>
      <c r="AO1490" s="119">
        <v>2</v>
      </c>
      <c r="AP1490" s="119">
        <v>7</v>
      </c>
      <c r="AQ1490" s="119">
        <v>26</v>
      </c>
      <c r="AR1490" s="119">
        <v>5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21.9</v>
      </c>
      <c r="BI1490" s="119">
        <v>23.1</v>
      </c>
      <c r="BJ1490" s="119">
        <v>24.9</v>
      </c>
      <c r="BK1490" s="119">
        <v>27.6</v>
      </c>
      <c r="BL1490" s="119">
        <v>0</v>
      </c>
      <c r="BM1490" s="119" t="s">
        <v>592</v>
      </c>
    </row>
    <row r="1491" spans="1:65" s="119" customFormat="1" ht="11.4" x14ac:dyDescent="0.2">
      <c r="A1491" s="119" t="s">
        <v>186</v>
      </c>
      <c r="B1491" s="119">
        <v>44</v>
      </c>
      <c r="C1491" s="119">
        <v>1</v>
      </c>
      <c r="D1491" s="119">
        <v>41</v>
      </c>
      <c r="E1491" s="119">
        <v>0</v>
      </c>
      <c r="F1491" s="119">
        <v>0</v>
      </c>
      <c r="G1491" s="119">
        <v>2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2.2730000000000001</v>
      </c>
      <c r="P1491" s="119">
        <v>93.18</v>
      </c>
      <c r="Q1491" s="119">
        <v>0</v>
      </c>
      <c r="R1491" s="119">
        <v>0</v>
      </c>
      <c r="S1491" s="119">
        <v>4.5449999999999999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582</v>
      </c>
      <c r="AB1491" s="119" t="s">
        <v>261</v>
      </c>
      <c r="AC1491" s="119" t="s">
        <v>56</v>
      </c>
      <c r="AD1491" s="119" t="s">
        <v>56</v>
      </c>
      <c r="AE1491" s="119" t="s">
        <v>324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3</v>
      </c>
      <c r="AO1491" s="119">
        <v>9</v>
      </c>
      <c r="AP1491" s="119">
        <v>19</v>
      </c>
      <c r="AQ1491" s="119">
        <v>12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17.5</v>
      </c>
      <c r="BI1491" s="119">
        <v>18.5</v>
      </c>
      <c r="BJ1491" s="119">
        <v>20.9</v>
      </c>
      <c r="BK1491" s="119">
        <v>24.6</v>
      </c>
      <c r="BL1491" s="119">
        <v>0</v>
      </c>
      <c r="BM1491" s="119" t="s">
        <v>591</v>
      </c>
    </row>
    <row r="1492" spans="1:65" s="119" customFormat="1" ht="11.4" x14ac:dyDescent="0.2">
      <c r="A1492" s="119" t="s">
        <v>186</v>
      </c>
      <c r="B1492" s="119">
        <v>31</v>
      </c>
      <c r="C1492" s="119">
        <v>1</v>
      </c>
      <c r="D1492" s="119">
        <v>30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3.226</v>
      </c>
      <c r="P1492" s="119">
        <v>96.77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312</v>
      </c>
      <c r="AB1492" s="119" t="s">
        <v>294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5</v>
      </c>
      <c r="AQ1492" s="119">
        <v>18</v>
      </c>
      <c r="AR1492" s="119">
        <v>7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22.6</v>
      </c>
      <c r="BI1492" s="119">
        <v>22.4</v>
      </c>
      <c r="BJ1492" s="119">
        <v>25.7</v>
      </c>
      <c r="BK1492" s="119">
        <v>28.9</v>
      </c>
      <c r="BL1492" s="119">
        <v>0</v>
      </c>
      <c r="BM1492" s="119" t="s">
        <v>592</v>
      </c>
    </row>
    <row r="1493" spans="1:65" s="119" customFormat="1" ht="11.4" x14ac:dyDescent="0.2">
      <c r="A1493" s="119" t="s">
        <v>187</v>
      </c>
      <c r="B1493" s="119">
        <v>32</v>
      </c>
      <c r="C1493" s="119">
        <v>1</v>
      </c>
      <c r="D1493" s="119">
        <v>31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3.125</v>
      </c>
      <c r="P1493" s="119">
        <v>96.88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652</v>
      </c>
      <c r="AB1493" s="119" t="s">
        <v>323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3</v>
      </c>
      <c r="AO1493" s="119">
        <v>19</v>
      </c>
      <c r="AP1493" s="119">
        <v>6</v>
      </c>
      <c r="AQ1493" s="119">
        <v>3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14.4</v>
      </c>
      <c r="BI1493" s="119">
        <v>12.9</v>
      </c>
      <c r="BJ1493" s="119">
        <v>19.7</v>
      </c>
      <c r="BK1493" s="119">
        <v>23.6</v>
      </c>
      <c r="BL1493" s="119">
        <v>0</v>
      </c>
      <c r="BM1493" s="119" t="s">
        <v>591</v>
      </c>
    </row>
    <row r="1494" spans="1:65" s="119" customFormat="1" ht="11.4" x14ac:dyDescent="0.2">
      <c r="A1494" s="119" t="s">
        <v>187</v>
      </c>
      <c r="B1494" s="119">
        <v>102</v>
      </c>
      <c r="C1494" s="119">
        <v>4</v>
      </c>
      <c r="D1494" s="119">
        <v>95</v>
      </c>
      <c r="E1494" s="119">
        <v>0</v>
      </c>
      <c r="F1494" s="119">
        <v>1</v>
      </c>
      <c r="G1494" s="119">
        <v>1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3.9220000000000002</v>
      </c>
      <c r="P1494" s="119">
        <v>93.14</v>
      </c>
      <c r="Q1494" s="119">
        <v>0</v>
      </c>
      <c r="R1494" s="119">
        <v>0.98</v>
      </c>
      <c r="S1494" s="119">
        <v>0.98</v>
      </c>
      <c r="T1494" s="119">
        <v>0.98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83</v>
      </c>
      <c r="AB1494" s="119" t="s">
        <v>307</v>
      </c>
      <c r="AC1494" s="119" t="s">
        <v>56</v>
      </c>
      <c r="AD1494" s="119" t="s">
        <v>303</v>
      </c>
      <c r="AE1494" s="119" t="s">
        <v>620</v>
      </c>
      <c r="AF1494" s="119" t="s">
        <v>290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6</v>
      </c>
      <c r="AO1494" s="119">
        <v>31</v>
      </c>
      <c r="AP1494" s="119">
        <v>57</v>
      </c>
      <c r="AQ1494" s="119">
        <v>8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15.8</v>
      </c>
      <c r="BI1494" s="119">
        <v>16.2</v>
      </c>
      <c r="BJ1494" s="119">
        <v>19.100000000000001</v>
      </c>
      <c r="BK1494" s="119">
        <v>21.3</v>
      </c>
      <c r="BL1494" s="119">
        <v>0</v>
      </c>
      <c r="BM1494" s="119" t="s">
        <v>592</v>
      </c>
    </row>
    <row r="1495" spans="1:65" s="119" customFormat="1" ht="11.4" x14ac:dyDescent="0.2">
      <c r="A1495" s="119" t="s">
        <v>189</v>
      </c>
      <c r="B1495" s="119">
        <v>34</v>
      </c>
      <c r="C1495" s="119">
        <v>0</v>
      </c>
      <c r="D1495" s="119">
        <v>31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91.18</v>
      </c>
      <c r="Q1495" s="119">
        <v>0</v>
      </c>
      <c r="R1495" s="119">
        <v>8.8239999999999998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309</v>
      </c>
      <c r="AC1495" s="119" t="s">
        <v>56</v>
      </c>
      <c r="AD1495" s="119" t="s">
        <v>618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10</v>
      </c>
      <c r="AP1495" s="119">
        <v>13</v>
      </c>
      <c r="AQ1495" s="119">
        <v>11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18.100000000000001</v>
      </c>
      <c r="BI1495" s="119">
        <v>19.2</v>
      </c>
      <c r="BJ1495" s="119">
        <v>22.8</v>
      </c>
      <c r="BK1495" s="119">
        <v>23.7</v>
      </c>
      <c r="BL1495" s="119">
        <v>0</v>
      </c>
      <c r="BM1495" s="119" t="s">
        <v>591</v>
      </c>
    </row>
    <row r="1496" spans="1:65" s="119" customFormat="1" ht="11.4" x14ac:dyDescent="0.2">
      <c r="A1496" s="119" t="s">
        <v>189</v>
      </c>
      <c r="B1496" s="119">
        <v>98</v>
      </c>
      <c r="C1496" s="119">
        <v>5</v>
      </c>
      <c r="D1496" s="119">
        <v>87</v>
      </c>
      <c r="E1496" s="119">
        <v>1</v>
      </c>
      <c r="F1496" s="119">
        <v>2</v>
      </c>
      <c r="G1496" s="119">
        <v>1</v>
      </c>
      <c r="H1496" s="119">
        <v>2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5.1020000000000003</v>
      </c>
      <c r="P1496" s="119">
        <v>88.78</v>
      </c>
      <c r="Q1496" s="119">
        <v>1.02</v>
      </c>
      <c r="R1496" s="119">
        <v>2.0409999999999999</v>
      </c>
      <c r="S1496" s="119">
        <v>1.02</v>
      </c>
      <c r="T1496" s="119">
        <v>2.0409999999999999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281</v>
      </c>
      <c r="AB1496" s="119" t="s">
        <v>315</v>
      </c>
      <c r="AC1496" s="119" t="s">
        <v>307</v>
      </c>
      <c r="AD1496" s="119" t="s">
        <v>71</v>
      </c>
      <c r="AE1496" s="119" t="s">
        <v>307</v>
      </c>
      <c r="AF1496" s="119" t="s">
        <v>324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6</v>
      </c>
      <c r="AP1496" s="119">
        <v>44</v>
      </c>
      <c r="AQ1496" s="119">
        <v>39</v>
      </c>
      <c r="AR1496" s="119">
        <v>6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19.600000000000001</v>
      </c>
      <c r="BI1496" s="119">
        <v>19.600000000000001</v>
      </c>
      <c r="BJ1496" s="119">
        <v>23.3</v>
      </c>
      <c r="BK1496" s="119">
        <v>26.4</v>
      </c>
      <c r="BL1496" s="119">
        <v>0</v>
      </c>
      <c r="BM1496" s="119" t="s">
        <v>592</v>
      </c>
    </row>
    <row r="1497" spans="1:65" s="119" customFormat="1" ht="11.4" x14ac:dyDescent="0.2">
      <c r="A1497" s="119" t="s">
        <v>190</v>
      </c>
      <c r="B1497" s="119">
        <v>30</v>
      </c>
      <c r="C1497" s="119">
        <v>0</v>
      </c>
      <c r="D1497" s="119">
        <v>29</v>
      </c>
      <c r="E1497" s="119">
        <v>1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96.67</v>
      </c>
      <c r="Q1497" s="119">
        <v>3.3330000000000002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108</v>
      </c>
      <c r="AC1497" s="119" t="s">
        <v>316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14</v>
      </c>
      <c r="AQ1497" s="119">
        <v>9</v>
      </c>
      <c r="AR1497" s="119">
        <v>3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20.2</v>
      </c>
      <c r="BI1497" s="119">
        <v>19.5</v>
      </c>
      <c r="BJ1497" s="119">
        <v>24.6</v>
      </c>
      <c r="BK1497" s="119">
        <v>30</v>
      </c>
      <c r="BL1497" s="119">
        <v>0</v>
      </c>
      <c r="BM1497" s="119" t="s">
        <v>591</v>
      </c>
    </row>
    <row r="1498" spans="1:65" s="119" customFormat="1" ht="11.4" x14ac:dyDescent="0.2">
      <c r="A1498" s="119" t="s">
        <v>190</v>
      </c>
      <c r="B1498" s="119">
        <v>65</v>
      </c>
      <c r="C1498" s="119">
        <v>4</v>
      </c>
      <c r="D1498" s="119">
        <v>59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6.1539999999999999</v>
      </c>
      <c r="P1498" s="119">
        <v>90.77</v>
      </c>
      <c r="Q1498" s="119">
        <v>0</v>
      </c>
      <c r="R1498" s="119">
        <v>3.077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235</v>
      </c>
      <c r="AB1498" s="119" t="s">
        <v>132</v>
      </c>
      <c r="AC1498" s="119" t="s">
        <v>56</v>
      </c>
      <c r="AD1498" s="119" t="s">
        <v>100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10</v>
      </c>
      <c r="AQ1498" s="119">
        <v>35</v>
      </c>
      <c r="AR1498" s="119">
        <v>19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23.3</v>
      </c>
      <c r="BI1498" s="119">
        <v>24</v>
      </c>
      <c r="BJ1498" s="119">
        <v>26.1</v>
      </c>
      <c r="BK1498" s="119">
        <v>27.8</v>
      </c>
      <c r="BL1498" s="119">
        <v>0</v>
      </c>
      <c r="BM1498" s="119" t="s">
        <v>592</v>
      </c>
    </row>
    <row r="1499" spans="1:65" s="119" customFormat="1" ht="11.4" x14ac:dyDescent="0.2">
      <c r="A1499" s="119" t="s">
        <v>193</v>
      </c>
      <c r="B1499" s="119">
        <v>26</v>
      </c>
      <c r="C1499" s="119">
        <v>1</v>
      </c>
      <c r="D1499" s="119">
        <v>24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3.8460000000000001</v>
      </c>
      <c r="P1499" s="119">
        <v>92.31</v>
      </c>
      <c r="Q1499" s="119">
        <v>0</v>
      </c>
      <c r="R1499" s="119">
        <v>3.8460000000000001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158</v>
      </c>
      <c r="AB1499" s="119" t="s">
        <v>108</v>
      </c>
      <c r="AC1499" s="119" t="s">
        <v>56</v>
      </c>
      <c r="AD1499" s="119" t="s">
        <v>148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13</v>
      </c>
      <c r="AQ1499" s="119">
        <v>10</v>
      </c>
      <c r="AR1499" s="119">
        <v>2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20.6</v>
      </c>
      <c r="BI1499" s="119">
        <v>20.2</v>
      </c>
      <c r="BJ1499" s="119">
        <v>24.3</v>
      </c>
      <c r="BK1499" s="119">
        <v>29.3</v>
      </c>
      <c r="BL1499" s="119">
        <v>0</v>
      </c>
      <c r="BM1499" s="119" t="s">
        <v>591</v>
      </c>
    </row>
    <row r="1500" spans="1:65" s="119" customFormat="1" ht="11.4" x14ac:dyDescent="0.2">
      <c r="A1500" s="119" t="s">
        <v>193</v>
      </c>
      <c r="B1500" s="119">
        <v>63</v>
      </c>
      <c r="C1500" s="119">
        <v>2</v>
      </c>
      <c r="D1500" s="119">
        <v>60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3.1749999999999998</v>
      </c>
      <c r="P1500" s="119">
        <v>95.24</v>
      </c>
      <c r="Q1500" s="119">
        <v>0</v>
      </c>
      <c r="R1500" s="119">
        <v>1.587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289</v>
      </c>
      <c r="AB1500" s="119" t="s">
        <v>210</v>
      </c>
      <c r="AC1500" s="119" t="s">
        <v>56</v>
      </c>
      <c r="AD1500" s="119" t="s">
        <v>263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6</v>
      </c>
      <c r="AQ1500" s="119">
        <v>38</v>
      </c>
      <c r="AR1500" s="119">
        <v>14</v>
      </c>
      <c r="AS1500" s="119">
        <v>2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23.4</v>
      </c>
      <c r="BI1500" s="119">
        <v>23.5</v>
      </c>
      <c r="BJ1500" s="119">
        <v>26.9</v>
      </c>
      <c r="BK1500" s="119">
        <v>29.2</v>
      </c>
      <c r="BL1500" s="119">
        <v>0</v>
      </c>
      <c r="BM1500" s="119" t="s">
        <v>592</v>
      </c>
    </row>
    <row r="1501" spans="1:65" s="119" customFormat="1" ht="11.4" x14ac:dyDescent="0.2">
      <c r="A1501" s="119" t="s">
        <v>194</v>
      </c>
      <c r="B1501" s="119">
        <v>18</v>
      </c>
      <c r="C1501" s="119">
        <v>1</v>
      </c>
      <c r="D1501" s="119">
        <v>16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5.556</v>
      </c>
      <c r="P1501" s="119">
        <v>88.89</v>
      </c>
      <c r="Q1501" s="119">
        <v>0</v>
      </c>
      <c r="R1501" s="119">
        <v>5.556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72</v>
      </c>
      <c r="AB1501" s="119" t="s">
        <v>243</v>
      </c>
      <c r="AC1501" s="119" t="s">
        <v>56</v>
      </c>
      <c r="AD1501" s="119" t="s">
        <v>298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3</v>
      </c>
      <c r="AQ1501" s="119">
        <v>7</v>
      </c>
      <c r="AR1501" s="119">
        <v>7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23</v>
      </c>
      <c r="BI1501" s="119">
        <v>23.9</v>
      </c>
      <c r="BJ1501" s="119">
        <v>26.9</v>
      </c>
      <c r="BK1501" s="119">
        <v>27.6</v>
      </c>
      <c r="BL1501" s="119">
        <v>0</v>
      </c>
      <c r="BM1501" s="119" t="s">
        <v>591</v>
      </c>
    </row>
    <row r="1502" spans="1:65" s="119" customFormat="1" ht="11.4" x14ac:dyDescent="0.2">
      <c r="A1502" s="119" t="s">
        <v>194</v>
      </c>
      <c r="B1502" s="119">
        <v>70</v>
      </c>
      <c r="C1502" s="119">
        <v>3</v>
      </c>
      <c r="D1502" s="119">
        <v>61</v>
      </c>
      <c r="E1502" s="119">
        <v>0</v>
      </c>
      <c r="F1502" s="119">
        <v>5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4.2859999999999996</v>
      </c>
      <c r="P1502" s="119">
        <v>87.14</v>
      </c>
      <c r="Q1502" s="119">
        <v>0</v>
      </c>
      <c r="R1502" s="119">
        <v>7.1429999999999998</v>
      </c>
      <c r="S1502" s="119">
        <v>0</v>
      </c>
      <c r="T1502" s="119">
        <v>1.429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296</v>
      </c>
      <c r="AB1502" s="119" t="s">
        <v>243</v>
      </c>
      <c r="AC1502" s="119" t="s">
        <v>56</v>
      </c>
      <c r="AD1502" s="119" t="s">
        <v>111</v>
      </c>
      <c r="AE1502" s="119" t="s">
        <v>56</v>
      </c>
      <c r="AF1502" s="119" t="s">
        <v>159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11</v>
      </c>
      <c r="AQ1502" s="119">
        <v>44</v>
      </c>
      <c r="AR1502" s="119">
        <v>15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23.2</v>
      </c>
      <c r="BI1502" s="119">
        <v>23.3</v>
      </c>
      <c r="BJ1502" s="119">
        <v>26.1</v>
      </c>
      <c r="BK1502" s="119">
        <v>28.1</v>
      </c>
      <c r="BL1502" s="119">
        <v>0</v>
      </c>
      <c r="BM1502" s="119" t="s">
        <v>592</v>
      </c>
    </row>
    <row r="1503" spans="1:65" s="119" customFormat="1" ht="11.4" x14ac:dyDescent="0.2">
      <c r="A1503" s="119" t="s">
        <v>198</v>
      </c>
      <c r="B1503" s="119">
        <v>24</v>
      </c>
      <c r="C1503" s="119">
        <v>1</v>
      </c>
      <c r="D1503" s="119">
        <v>21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4.1669999999999998</v>
      </c>
      <c r="P1503" s="119">
        <v>87.5</v>
      </c>
      <c r="Q1503" s="119">
        <v>0</v>
      </c>
      <c r="R1503" s="119">
        <v>8.3330000000000002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661</v>
      </c>
      <c r="AB1503" s="119" t="s">
        <v>310</v>
      </c>
      <c r="AC1503" s="119" t="s">
        <v>56</v>
      </c>
      <c r="AD1503" s="119" t="s">
        <v>399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1</v>
      </c>
      <c r="AP1503" s="119">
        <v>7</v>
      </c>
      <c r="AQ1503" s="119">
        <v>13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20.399999999999999</v>
      </c>
      <c r="BI1503" s="119">
        <v>20.9</v>
      </c>
      <c r="BJ1503" s="119">
        <v>24.7</v>
      </c>
      <c r="BK1503" s="119">
        <v>27.3</v>
      </c>
      <c r="BL1503" s="119">
        <v>0</v>
      </c>
      <c r="BM1503" s="119" t="s">
        <v>591</v>
      </c>
    </row>
    <row r="1504" spans="1:65" s="119" customFormat="1" ht="11.4" x14ac:dyDescent="0.2">
      <c r="A1504" s="119" t="s">
        <v>198</v>
      </c>
      <c r="B1504" s="119">
        <v>53</v>
      </c>
      <c r="C1504" s="119">
        <v>4</v>
      </c>
      <c r="D1504" s="119">
        <v>48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7.5469999999999997</v>
      </c>
      <c r="P1504" s="119">
        <v>90.57</v>
      </c>
      <c r="Q1504" s="119">
        <v>0</v>
      </c>
      <c r="R1504" s="119">
        <v>1.887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192</v>
      </c>
      <c r="AB1504" s="119" t="s">
        <v>294</v>
      </c>
      <c r="AC1504" s="119" t="s">
        <v>56</v>
      </c>
      <c r="AD1504" s="119" t="s">
        <v>220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12</v>
      </c>
      <c r="AQ1504" s="119">
        <v>29</v>
      </c>
      <c r="AR1504" s="119">
        <v>10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22.6</v>
      </c>
      <c r="BI1504" s="119">
        <v>22.9</v>
      </c>
      <c r="BJ1504" s="119">
        <v>26.2</v>
      </c>
      <c r="BK1504" s="119">
        <v>29.4</v>
      </c>
      <c r="BL1504" s="119">
        <v>0</v>
      </c>
      <c r="BM1504" s="119" t="s">
        <v>592</v>
      </c>
    </row>
    <row r="1505" spans="1:65" s="119" customFormat="1" ht="11.4" x14ac:dyDescent="0.2">
      <c r="A1505" s="119" t="s">
        <v>199</v>
      </c>
      <c r="B1505" s="119">
        <v>25</v>
      </c>
      <c r="C1505" s="119">
        <v>1</v>
      </c>
      <c r="D1505" s="119">
        <v>22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</v>
      </c>
      <c r="P1505" s="119">
        <v>88</v>
      </c>
      <c r="Q1505" s="119">
        <v>0</v>
      </c>
      <c r="R1505" s="119">
        <v>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240</v>
      </c>
      <c r="AB1505" s="119" t="s">
        <v>253</v>
      </c>
      <c r="AC1505" s="119" t="s">
        <v>56</v>
      </c>
      <c r="AD1505" s="119" t="s">
        <v>235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4</v>
      </c>
      <c r="AQ1505" s="119">
        <v>13</v>
      </c>
      <c r="AR1505" s="119">
        <v>5</v>
      </c>
      <c r="AS1505" s="119">
        <v>2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22.8</v>
      </c>
      <c r="BI1505" s="119">
        <v>22.7</v>
      </c>
      <c r="BJ1505" s="119">
        <v>26.7</v>
      </c>
      <c r="BK1505" s="119">
        <v>30.6</v>
      </c>
      <c r="BL1505" s="119">
        <v>0</v>
      </c>
      <c r="BM1505" s="119" t="s">
        <v>591</v>
      </c>
    </row>
    <row r="1506" spans="1:65" s="119" customFormat="1" ht="11.4" x14ac:dyDescent="0.2">
      <c r="A1506" s="119" t="s">
        <v>199</v>
      </c>
      <c r="B1506" s="119">
        <v>51</v>
      </c>
      <c r="C1506" s="119">
        <v>4</v>
      </c>
      <c r="D1506" s="119">
        <v>45</v>
      </c>
      <c r="E1506" s="119">
        <v>0</v>
      </c>
      <c r="F1506" s="119">
        <v>1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7.843</v>
      </c>
      <c r="P1506" s="119">
        <v>88.24</v>
      </c>
      <c r="Q1506" s="119">
        <v>0</v>
      </c>
      <c r="R1506" s="119">
        <v>1.9610000000000001</v>
      </c>
      <c r="S1506" s="119">
        <v>1.9610000000000001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72</v>
      </c>
      <c r="AB1506" s="119" t="s">
        <v>237</v>
      </c>
      <c r="AC1506" s="119" t="s">
        <v>56</v>
      </c>
      <c r="AD1506" s="119" t="s">
        <v>254</v>
      </c>
      <c r="AE1506" s="119" t="s">
        <v>254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18</v>
      </c>
      <c r="AQ1506" s="119">
        <v>18</v>
      </c>
      <c r="AR1506" s="119">
        <v>12</v>
      </c>
      <c r="AS1506" s="119">
        <v>2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</v>
      </c>
      <c r="BI1506" s="119">
        <v>21.9</v>
      </c>
      <c r="BJ1506" s="119">
        <v>26.7</v>
      </c>
      <c r="BK1506" s="119">
        <v>30.8</v>
      </c>
      <c r="BL1506" s="119">
        <v>0</v>
      </c>
      <c r="BM1506" s="119" t="s">
        <v>592</v>
      </c>
    </row>
    <row r="1507" spans="1:65" s="119" customFormat="1" ht="11.4" x14ac:dyDescent="0.2">
      <c r="A1507" s="119" t="s">
        <v>201</v>
      </c>
      <c r="B1507" s="119">
        <v>30</v>
      </c>
      <c r="C1507" s="119">
        <v>1</v>
      </c>
      <c r="D1507" s="119">
        <v>29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3.3330000000000002</v>
      </c>
      <c r="P1507" s="119">
        <v>96.67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671</v>
      </c>
      <c r="AB1507" s="119" t="s">
        <v>100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7</v>
      </c>
      <c r="AQ1507" s="119">
        <v>17</v>
      </c>
      <c r="AR1507" s="119">
        <v>4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21.4</v>
      </c>
      <c r="BI1507" s="119">
        <v>22.4</v>
      </c>
      <c r="BJ1507" s="119">
        <v>25</v>
      </c>
      <c r="BK1507" s="119">
        <v>26.9</v>
      </c>
      <c r="BL1507" s="119">
        <v>0</v>
      </c>
      <c r="BM1507" s="119" t="s">
        <v>591</v>
      </c>
    </row>
    <row r="1508" spans="1:65" s="119" customFormat="1" ht="11.4" x14ac:dyDescent="0.2">
      <c r="A1508" s="119" t="s">
        <v>201</v>
      </c>
      <c r="B1508" s="119">
        <v>65</v>
      </c>
      <c r="C1508" s="119">
        <v>8</v>
      </c>
      <c r="D1508" s="119">
        <v>57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12.31</v>
      </c>
      <c r="P1508" s="119">
        <v>87.69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298</v>
      </c>
      <c r="AB1508" s="119" t="s">
        <v>245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6</v>
      </c>
      <c r="AP1508" s="119">
        <v>14</v>
      </c>
      <c r="AQ1508" s="119">
        <v>31</v>
      </c>
      <c r="AR1508" s="119">
        <v>14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21.3</v>
      </c>
      <c r="BI1508" s="119">
        <v>21.8</v>
      </c>
      <c r="BJ1508" s="119">
        <v>25.4</v>
      </c>
      <c r="BK1508" s="119">
        <v>26.8</v>
      </c>
      <c r="BL1508" s="119">
        <v>0</v>
      </c>
      <c r="BM1508" s="119" t="s">
        <v>592</v>
      </c>
    </row>
    <row r="1509" spans="1:65" s="119" customFormat="1" ht="11.4" x14ac:dyDescent="0.2">
      <c r="A1509" s="119" t="s">
        <v>202</v>
      </c>
      <c r="B1509" s="119">
        <v>19</v>
      </c>
      <c r="C1509" s="119">
        <v>1</v>
      </c>
      <c r="D1509" s="119">
        <v>17</v>
      </c>
      <c r="E1509" s="119">
        <v>0</v>
      </c>
      <c r="F1509" s="119">
        <v>0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5.2629999999999999</v>
      </c>
      <c r="P1509" s="119">
        <v>89.47</v>
      </c>
      <c r="Q1509" s="119">
        <v>0</v>
      </c>
      <c r="R1509" s="119">
        <v>0</v>
      </c>
      <c r="S1509" s="119">
        <v>0</v>
      </c>
      <c r="T1509" s="119">
        <v>5.2629999999999999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282</v>
      </c>
      <c r="AB1509" s="119" t="s">
        <v>275</v>
      </c>
      <c r="AC1509" s="119" t="s">
        <v>56</v>
      </c>
      <c r="AD1509" s="119" t="s">
        <v>56</v>
      </c>
      <c r="AE1509" s="119" t="s">
        <v>56</v>
      </c>
      <c r="AF1509" s="119" t="s">
        <v>399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6</v>
      </c>
      <c r="AQ1509" s="119">
        <v>12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20.8</v>
      </c>
      <c r="BI1509" s="119">
        <v>21.5</v>
      </c>
      <c r="BJ1509" s="119">
        <v>23.5</v>
      </c>
      <c r="BK1509" s="119">
        <v>25.8</v>
      </c>
      <c r="BL1509" s="119">
        <v>0</v>
      </c>
      <c r="BM1509" s="119" t="s">
        <v>591</v>
      </c>
    </row>
    <row r="1510" spans="1:65" s="119" customFormat="1" ht="11.4" x14ac:dyDescent="0.2">
      <c r="A1510" s="119" t="s">
        <v>202</v>
      </c>
      <c r="B1510" s="119">
        <v>47</v>
      </c>
      <c r="C1510" s="119">
        <v>0</v>
      </c>
      <c r="D1510" s="119">
        <v>45</v>
      </c>
      <c r="E1510" s="119">
        <v>0</v>
      </c>
      <c r="F1510" s="119">
        <v>1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95.74</v>
      </c>
      <c r="Q1510" s="119">
        <v>0</v>
      </c>
      <c r="R1510" s="119">
        <v>2.1280000000000001</v>
      </c>
      <c r="S1510" s="119">
        <v>0</v>
      </c>
      <c r="T1510" s="119">
        <v>2.1280000000000001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248</v>
      </c>
      <c r="AC1510" s="119" t="s">
        <v>56</v>
      </c>
      <c r="AD1510" s="119" t="s">
        <v>118</v>
      </c>
      <c r="AE1510" s="119" t="s">
        <v>56</v>
      </c>
      <c r="AF1510" s="119" t="s">
        <v>600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5</v>
      </c>
      <c r="AQ1510" s="119">
        <v>24</v>
      </c>
      <c r="AR1510" s="119">
        <v>16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</v>
      </c>
      <c r="BI1510" s="119">
        <v>24.2</v>
      </c>
      <c r="BJ1510" s="119">
        <v>27</v>
      </c>
      <c r="BK1510" s="119">
        <v>30.5</v>
      </c>
      <c r="BL1510" s="119">
        <v>0</v>
      </c>
      <c r="BM1510" s="119" t="s">
        <v>592</v>
      </c>
    </row>
    <row r="1511" spans="1:65" s="119" customFormat="1" ht="11.4" x14ac:dyDescent="0.2">
      <c r="A1511" s="119" t="s">
        <v>204</v>
      </c>
      <c r="B1511" s="119">
        <v>12</v>
      </c>
      <c r="C1511" s="119">
        <v>0</v>
      </c>
      <c r="D1511" s="119">
        <v>12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279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2</v>
      </c>
      <c r="AQ1511" s="119">
        <v>8</v>
      </c>
      <c r="AR1511" s="119">
        <v>2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22.1</v>
      </c>
      <c r="BI1511" s="119">
        <v>22.4</v>
      </c>
      <c r="BJ1511" s="119">
        <v>25.5</v>
      </c>
      <c r="BK1511" s="119">
        <v>25.9</v>
      </c>
      <c r="BL1511" s="119">
        <v>0</v>
      </c>
      <c r="BM1511" s="119" t="s">
        <v>591</v>
      </c>
    </row>
    <row r="1512" spans="1:65" s="119" customFormat="1" ht="11.4" x14ac:dyDescent="0.2">
      <c r="A1512" s="119" t="s">
        <v>204</v>
      </c>
      <c r="B1512" s="119">
        <v>31</v>
      </c>
      <c r="C1512" s="119">
        <v>2</v>
      </c>
      <c r="D1512" s="119">
        <v>29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6.452</v>
      </c>
      <c r="P1512" s="119">
        <v>93.55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292</v>
      </c>
      <c r="AB1512" s="119" t="s">
        <v>147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19</v>
      </c>
      <c r="AR1512" s="119">
        <v>9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23.4</v>
      </c>
      <c r="BI1512" s="119">
        <v>23.2</v>
      </c>
      <c r="BJ1512" s="119">
        <v>27.2</v>
      </c>
      <c r="BK1512" s="119">
        <v>29.9</v>
      </c>
      <c r="BL1512" s="119">
        <v>0</v>
      </c>
      <c r="BM1512" s="119" t="s">
        <v>592</v>
      </c>
    </row>
    <row r="1513" spans="1:65" s="119" customFormat="1" ht="11.4" x14ac:dyDescent="0.2">
      <c r="A1513" s="119" t="s">
        <v>205</v>
      </c>
      <c r="B1513" s="119">
        <v>15</v>
      </c>
      <c r="C1513" s="119">
        <v>1</v>
      </c>
      <c r="D1513" s="119">
        <v>13</v>
      </c>
      <c r="E1513" s="119">
        <v>1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6.6669999999999998</v>
      </c>
      <c r="P1513" s="119">
        <v>86.67</v>
      </c>
      <c r="Q1513" s="119">
        <v>6.6669999999999998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653</v>
      </c>
      <c r="AB1513" s="119" t="s">
        <v>57</v>
      </c>
      <c r="AC1513" s="119" t="s">
        <v>83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0</v>
      </c>
      <c r="AP1513" s="119">
        <v>4</v>
      </c>
      <c r="AQ1513" s="119">
        <v>9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</v>
      </c>
      <c r="BI1513" s="119">
        <v>20.6</v>
      </c>
      <c r="BJ1513" s="119">
        <v>24</v>
      </c>
      <c r="BK1513" s="119">
        <v>28.3</v>
      </c>
      <c r="BL1513" s="119">
        <v>0</v>
      </c>
      <c r="BM1513" s="119" t="s">
        <v>591</v>
      </c>
    </row>
    <row r="1514" spans="1:65" s="119" customFormat="1" ht="11.4" x14ac:dyDescent="0.2">
      <c r="A1514" s="119" t="s">
        <v>205</v>
      </c>
      <c r="B1514" s="119">
        <v>22</v>
      </c>
      <c r="C1514" s="119">
        <v>0</v>
      </c>
      <c r="D1514" s="119">
        <v>21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95.45</v>
      </c>
      <c r="Q1514" s="119">
        <v>0</v>
      </c>
      <c r="R1514" s="119">
        <v>4.5449999999999999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150</v>
      </c>
      <c r="AC1514" s="119" t="s">
        <v>56</v>
      </c>
      <c r="AD1514" s="119" t="s">
        <v>161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2</v>
      </c>
      <c r="AQ1514" s="119">
        <v>10</v>
      </c>
      <c r="AR1514" s="119">
        <v>7</v>
      </c>
      <c r="AS1514" s="119">
        <v>2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25.9</v>
      </c>
      <c r="BI1514" s="119">
        <v>24.9</v>
      </c>
      <c r="BJ1514" s="119">
        <v>31</v>
      </c>
      <c r="BK1514" s="119">
        <v>38.299999999999997</v>
      </c>
      <c r="BL1514" s="119">
        <v>1</v>
      </c>
      <c r="BM1514" s="119" t="s">
        <v>592</v>
      </c>
    </row>
    <row r="1515" spans="1:65" s="119" customFormat="1" ht="11.4" x14ac:dyDescent="0.2">
      <c r="A1515" s="119" t="s">
        <v>206</v>
      </c>
      <c r="B1515" s="119">
        <v>22</v>
      </c>
      <c r="C1515" s="119">
        <v>0</v>
      </c>
      <c r="D1515" s="119">
        <v>21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95.45</v>
      </c>
      <c r="Q1515" s="119">
        <v>0</v>
      </c>
      <c r="R1515" s="119">
        <v>4.5449999999999999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245</v>
      </c>
      <c r="AC1515" s="119" t="s">
        <v>56</v>
      </c>
      <c r="AD1515" s="119" t="s">
        <v>285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6</v>
      </c>
      <c r="AQ1515" s="119">
        <v>14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21.5</v>
      </c>
      <c r="BI1515" s="119">
        <v>21.1</v>
      </c>
      <c r="BJ1515" s="119">
        <v>24.2</v>
      </c>
      <c r="BK1515" s="119">
        <v>26.1</v>
      </c>
      <c r="BL1515" s="119">
        <v>0</v>
      </c>
      <c r="BM1515" s="119" t="s">
        <v>591</v>
      </c>
    </row>
    <row r="1516" spans="1:65" s="119" customFormat="1" ht="11.4" x14ac:dyDescent="0.2">
      <c r="A1516" s="119" t="s">
        <v>206</v>
      </c>
      <c r="B1516" s="119">
        <v>24</v>
      </c>
      <c r="C1516" s="119">
        <v>1</v>
      </c>
      <c r="D1516" s="119">
        <v>22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4.1669999999999998</v>
      </c>
      <c r="P1516" s="119">
        <v>91.67</v>
      </c>
      <c r="Q1516" s="119">
        <v>0</v>
      </c>
      <c r="R1516" s="119">
        <v>4.1669999999999998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273</v>
      </c>
      <c r="AB1516" s="119" t="s">
        <v>217</v>
      </c>
      <c r="AC1516" s="119" t="s">
        <v>56</v>
      </c>
      <c r="AD1516" s="119" t="s">
        <v>240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13</v>
      </c>
      <c r="AR1516" s="119">
        <v>7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22.9</v>
      </c>
      <c r="BI1516" s="119">
        <v>22.5</v>
      </c>
      <c r="BJ1516" s="119">
        <v>26.6</v>
      </c>
      <c r="BK1516" s="119">
        <v>29</v>
      </c>
      <c r="BL1516" s="119">
        <v>0</v>
      </c>
      <c r="BM1516" s="119" t="s">
        <v>592</v>
      </c>
    </row>
    <row r="1517" spans="1:65" s="119" customFormat="1" ht="11.4" x14ac:dyDescent="0.2">
      <c r="A1517" s="119" t="s">
        <v>209</v>
      </c>
      <c r="B1517" s="119">
        <v>13</v>
      </c>
      <c r="C1517" s="119">
        <v>1</v>
      </c>
      <c r="D1517" s="119">
        <v>11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7.6920000000000002</v>
      </c>
      <c r="P1517" s="119">
        <v>84.62</v>
      </c>
      <c r="Q1517" s="119">
        <v>0</v>
      </c>
      <c r="R1517" s="119">
        <v>7.6920000000000002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580</v>
      </c>
      <c r="AB1517" s="119" t="s">
        <v>57</v>
      </c>
      <c r="AC1517" s="119" t="s">
        <v>56</v>
      </c>
      <c r="AD1517" s="119" t="s">
        <v>308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2</v>
      </c>
      <c r="AO1517" s="119">
        <v>0</v>
      </c>
      <c r="AP1517" s="119">
        <v>3</v>
      </c>
      <c r="AQ1517" s="119">
        <v>5</v>
      </c>
      <c r="AR1517" s="119">
        <v>2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20.399999999999999</v>
      </c>
      <c r="BI1517" s="119">
        <v>21.6</v>
      </c>
      <c r="BJ1517" s="119">
        <v>27.5</v>
      </c>
      <c r="BK1517" s="119">
        <v>31.2</v>
      </c>
      <c r="BL1517" s="119">
        <v>0</v>
      </c>
      <c r="BM1517" s="119" t="s">
        <v>591</v>
      </c>
    </row>
    <row r="1518" spans="1:65" s="119" customFormat="1" ht="11.4" x14ac:dyDescent="0.2">
      <c r="A1518" s="119" t="s">
        <v>209</v>
      </c>
      <c r="B1518" s="119">
        <v>30</v>
      </c>
      <c r="C1518" s="119">
        <v>1</v>
      </c>
      <c r="D1518" s="119">
        <v>29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3.3330000000000002</v>
      </c>
      <c r="P1518" s="119">
        <v>96.67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265</v>
      </c>
      <c r="AB1518" s="119" t="s">
        <v>233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0</v>
      </c>
      <c r="AP1518" s="119">
        <v>2</v>
      </c>
      <c r="AQ1518" s="119">
        <v>19</v>
      </c>
      <c r="AR1518" s="119">
        <v>5</v>
      </c>
      <c r="AS1518" s="119">
        <v>3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23.8</v>
      </c>
      <c r="BI1518" s="119">
        <v>23.9</v>
      </c>
      <c r="BJ1518" s="119">
        <v>29.2</v>
      </c>
      <c r="BK1518" s="119">
        <v>31.7</v>
      </c>
      <c r="BL1518" s="119">
        <v>0</v>
      </c>
      <c r="BM1518" s="119" t="s">
        <v>592</v>
      </c>
    </row>
    <row r="1519" spans="1:65" s="119" customFormat="1" ht="11.4" x14ac:dyDescent="0.2">
      <c r="A1519" s="119" t="s">
        <v>211</v>
      </c>
      <c r="B1519" s="119">
        <v>9</v>
      </c>
      <c r="C1519" s="119">
        <v>1</v>
      </c>
      <c r="D1519" s="119">
        <v>8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11.11</v>
      </c>
      <c r="P1519" s="119">
        <v>88.89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255</v>
      </c>
      <c r="AB1519" s="119" t="s">
        <v>242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6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24.5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591</v>
      </c>
    </row>
    <row r="1520" spans="1:65" s="119" customFormat="1" ht="11.4" x14ac:dyDescent="0.2">
      <c r="A1520" s="119" t="s">
        <v>211</v>
      </c>
      <c r="B1520" s="119">
        <v>23</v>
      </c>
      <c r="C1520" s="119">
        <v>2</v>
      </c>
      <c r="D1520" s="119">
        <v>21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8.6959999999999997</v>
      </c>
      <c r="P1520" s="119">
        <v>91.3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195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3</v>
      </c>
      <c r="AQ1520" s="119">
        <v>10</v>
      </c>
      <c r="AR1520" s="119">
        <v>8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25.1</v>
      </c>
      <c r="BI1520" s="119">
        <v>24.9</v>
      </c>
      <c r="BJ1520" s="119">
        <v>29.8</v>
      </c>
      <c r="BK1520" s="119">
        <v>33.9</v>
      </c>
      <c r="BL1520" s="119">
        <v>0</v>
      </c>
      <c r="BM1520" s="119" t="s">
        <v>592</v>
      </c>
    </row>
    <row r="1521" spans="1:65" s="119" customFormat="1" ht="11.4" x14ac:dyDescent="0.2">
      <c r="A1521" s="119" t="s">
        <v>213</v>
      </c>
      <c r="B1521" s="119">
        <v>7</v>
      </c>
      <c r="C1521" s="119">
        <v>0</v>
      </c>
      <c r="D1521" s="119">
        <v>7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144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1</v>
      </c>
      <c r="AQ1521" s="119">
        <v>4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20.7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591</v>
      </c>
    </row>
    <row r="1522" spans="1:65" s="119" customFormat="1" ht="11.4" x14ac:dyDescent="0.2">
      <c r="A1522" s="119" t="s">
        <v>213</v>
      </c>
      <c r="B1522" s="119">
        <v>14</v>
      </c>
      <c r="C1522" s="119">
        <v>1</v>
      </c>
      <c r="D1522" s="119">
        <v>13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7.1429999999999998</v>
      </c>
      <c r="P1522" s="119">
        <v>92.86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108</v>
      </c>
      <c r="AB1522" s="119" t="s">
        <v>256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1</v>
      </c>
      <c r="AQ1522" s="119">
        <v>7</v>
      </c>
      <c r="AR1522" s="119">
        <v>3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22.1</v>
      </c>
      <c r="BI1522" s="119">
        <v>21.3</v>
      </c>
      <c r="BJ1522" s="119">
        <v>26.9</v>
      </c>
      <c r="BK1522" s="119">
        <v>30.3</v>
      </c>
      <c r="BL1522" s="119">
        <v>0</v>
      </c>
      <c r="BM1522" s="119" t="s">
        <v>592</v>
      </c>
    </row>
    <row r="1523" spans="1:65" s="119" customFormat="1" ht="11.4" x14ac:dyDescent="0.2">
      <c r="A1523" s="119" t="s">
        <v>215</v>
      </c>
      <c r="B1523" s="119">
        <v>5</v>
      </c>
      <c r="C1523" s="119">
        <v>0</v>
      </c>
      <c r="D1523" s="119">
        <v>4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80</v>
      </c>
      <c r="Q1523" s="119">
        <v>0</v>
      </c>
      <c r="R1523" s="119">
        <v>20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132</v>
      </c>
      <c r="AC1523" s="119" t="s">
        <v>56</v>
      </c>
      <c r="AD1523" s="119" t="s">
        <v>302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2</v>
      </c>
      <c r="AR1523" s="119">
        <v>2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591</v>
      </c>
    </row>
    <row r="1524" spans="1:65" s="119" customFormat="1" ht="11.4" x14ac:dyDescent="0.2">
      <c r="A1524" s="119" t="s">
        <v>215</v>
      </c>
      <c r="B1524" s="119">
        <v>5</v>
      </c>
      <c r="C1524" s="119">
        <v>0</v>
      </c>
      <c r="D1524" s="119">
        <v>5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120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2</v>
      </c>
      <c r="AR1524" s="119">
        <v>1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28.2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592</v>
      </c>
    </row>
    <row r="1525" spans="1:65" s="119" customFormat="1" ht="11.4" x14ac:dyDescent="0.2">
      <c r="A1525" s="119" t="s">
        <v>216</v>
      </c>
      <c r="B1525" s="119">
        <v>4</v>
      </c>
      <c r="C1525" s="119">
        <v>0</v>
      </c>
      <c r="D1525" s="119">
        <v>4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242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3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24.2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591</v>
      </c>
    </row>
    <row r="1526" spans="1:65" s="119" customFormat="1" ht="11.4" x14ac:dyDescent="0.2">
      <c r="A1526" s="119" t="s">
        <v>216</v>
      </c>
      <c r="B1526" s="119">
        <v>6</v>
      </c>
      <c r="C1526" s="119">
        <v>0</v>
      </c>
      <c r="D1526" s="119">
        <v>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272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2</v>
      </c>
      <c r="AR1526" s="119">
        <v>2</v>
      </c>
      <c r="AS1526" s="119">
        <v>1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27.9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592</v>
      </c>
    </row>
    <row r="1527" spans="1:65" s="119" customFormat="1" ht="11.4" x14ac:dyDescent="0.2">
      <c r="A1527" s="119" t="s">
        <v>218</v>
      </c>
      <c r="B1527" s="119">
        <v>6</v>
      </c>
      <c r="C1527" s="119">
        <v>0</v>
      </c>
      <c r="D1527" s="119">
        <v>6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256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3</v>
      </c>
      <c r="AR1527" s="119">
        <v>2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22.2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591</v>
      </c>
    </row>
    <row r="1528" spans="1:65" s="119" customFormat="1" ht="11.4" x14ac:dyDescent="0.2">
      <c r="A1528" s="119" t="s">
        <v>218</v>
      </c>
      <c r="B1528" s="119">
        <v>18</v>
      </c>
      <c r="C1528" s="119">
        <v>1</v>
      </c>
      <c r="D1528" s="119">
        <v>17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5.556</v>
      </c>
      <c r="P1528" s="119">
        <v>94.44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147</v>
      </c>
      <c r="AB1528" s="119" t="s">
        <v>200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8</v>
      </c>
      <c r="AR1528" s="119">
        <v>6</v>
      </c>
      <c r="AS1528" s="119">
        <v>2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24.9</v>
      </c>
      <c r="BI1528" s="119">
        <v>24.2</v>
      </c>
      <c r="BJ1528" s="119">
        <v>30.2</v>
      </c>
      <c r="BK1528" s="119">
        <v>33.6</v>
      </c>
      <c r="BL1528" s="119">
        <v>0</v>
      </c>
      <c r="BM1528" s="119" t="s">
        <v>592</v>
      </c>
    </row>
    <row r="1529" spans="1:65" s="119" customFormat="1" ht="11.4" x14ac:dyDescent="0.2">
      <c r="A1529" s="119" t="s">
        <v>221</v>
      </c>
      <c r="B1529" s="119">
        <v>7</v>
      </c>
      <c r="C1529" s="119">
        <v>1</v>
      </c>
      <c r="D1529" s="119">
        <v>6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14.29</v>
      </c>
      <c r="P1529" s="119">
        <v>85.71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628</v>
      </c>
      <c r="AB1529" s="119" t="s">
        <v>294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3</v>
      </c>
      <c r="AQ1529" s="119">
        <v>1</v>
      </c>
      <c r="AR1529" s="119">
        <v>1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20.6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591</v>
      </c>
    </row>
    <row r="1530" spans="1:65" s="119" customFormat="1" ht="11.4" x14ac:dyDescent="0.2">
      <c r="A1530" s="119" t="s">
        <v>221</v>
      </c>
      <c r="B1530" s="119">
        <v>18</v>
      </c>
      <c r="C1530" s="119">
        <v>1</v>
      </c>
      <c r="D1530" s="119">
        <v>17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5.556</v>
      </c>
      <c r="P1530" s="119">
        <v>94.44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217</v>
      </c>
      <c r="AB1530" s="119" t="s">
        <v>112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10</v>
      </c>
      <c r="AR1530" s="119">
        <v>4</v>
      </c>
      <c r="AS1530" s="119">
        <v>4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26.2</v>
      </c>
      <c r="BI1530" s="119">
        <v>24.9</v>
      </c>
      <c r="BJ1530" s="119">
        <v>32.6</v>
      </c>
      <c r="BK1530" s="119">
        <v>33.700000000000003</v>
      </c>
      <c r="BL1530" s="119">
        <v>0</v>
      </c>
      <c r="BM1530" s="119" t="s">
        <v>592</v>
      </c>
    </row>
    <row r="1531" spans="1:65" s="119" customFormat="1" ht="11.4" x14ac:dyDescent="0.2">
      <c r="A1531" s="119" t="s">
        <v>222</v>
      </c>
      <c r="B1531" s="119">
        <v>5</v>
      </c>
      <c r="C1531" s="119">
        <v>1</v>
      </c>
      <c r="D1531" s="119">
        <v>4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20</v>
      </c>
      <c r="P1531" s="119">
        <v>80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200</v>
      </c>
      <c r="AB1531" s="119" t="s">
        <v>277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1</v>
      </c>
      <c r="AQ1531" s="119">
        <v>1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22.4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591</v>
      </c>
    </row>
    <row r="1532" spans="1:65" s="119" customFormat="1" ht="11.4" x14ac:dyDescent="0.2">
      <c r="A1532" s="119" t="s">
        <v>222</v>
      </c>
      <c r="B1532" s="119">
        <v>22</v>
      </c>
      <c r="C1532" s="119">
        <v>1</v>
      </c>
      <c r="D1532" s="119">
        <v>21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4.5449999999999999</v>
      </c>
      <c r="P1532" s="119">
        <v>95.45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210</v>
      </c>
      <c r="AB1532" s="119" t="s">
        <v>63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4</v>
      </c>
      <c r="AQ1532" s="119">
        <v>12</v>
      </c>
      <c r="AR1532" s="119">
        <v>3</v>
      </c>
      <c r="AS1532" s="119">
        <v>2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24.1</v>
      </c>
      <c r="BI1532" s="119">
        <v>23.7</v>
      </c>
      <c r="BJ1532" s="119">
        <v>29.3</v>
      </c>
      <c r="BK1532" s="119">
        <v>35.200000000000003</v>
      </c>
      <c r="BL1532" s="119">
        <v>0</v>
      </c>
      <c r="BM1532" s="119" t="s">
        <v>592</v>
      </c>
    </row>
    <row r="1533" spans="1:65" s="119" customFormat="1" ht="11.4" x14ac:dyDescent="0.2">
      <c r="A1533" s="119" t="s">
        <v>224</v>
      </c>
      <c r="B1533" s="119">
        <v>2</v>
      </c>
      <c r="C1533" s="119">
        <v>0</v>
      </c>
      <c r="D1533" s="119">
        <v>2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282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2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20.8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591</v>
      </c>
    </row>
    <row r="1534" spans="1:65" s="119" customFormat="1" ht="11.4" x14ac:dyDescent="0.2">
      <c r="A1534" s="119" t="s">
        <v>224</v>
      </c>
      <c r="B1534" s="119">
        <v>11</v>
      </c>
      <c r="C1534" s="119">
        <v>0</v>
      </c>
      <c r="D1534" s="119">
        <v>11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217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8</v>
      </c>
      <c r="AR1534" s="119">
        <v>3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</v>
      </c>
      <c r="BI1534" s="119">
        <v>21.5</v>
      </c>
      <c r="BJ1534" s="119">
        <v>27.5</v>
      </c>
      <c r="BK1534" s="119">
        <v>28.3</v>
      </c>
      <c r="BL1534" s="119">
        <v>0</v>
      </c>
      <c r="BM1534" s="119" t="s">
        <v>592</v>
      </c>
    </row>
    <row r="1535" spans="1:65" s="119" customFormat="1" ht="11.4" x14ac:dyDescent="0.2">
      <c r="A1535" s="119" t="s">
        <v>225</v>
      </c>
      <c r="B1535" s="119">
        <v>5</v>
      </c>
      <c r="C1535" s="119">
        <v>0</v>
      </c>
      <c r="D1535" s="119">
        <v>5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196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3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20.100000000000001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591</v>
      </c>
    </row>
    <row r="1536" spans="1:65" s="119" customFormat="1" ht="11.4" x14ac:dyDescent="0.2">
      <c r="A1536" s="119" t="s">
        <v>225</v>
      </c>
      <c r="B1536" s="119">
        <v>3</v>
      </c>
      <c r="C1536" s="119">
        <v>0</v>
      </c>
      <c r="D1536" s="119">
        <v>3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220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592</v>
      </c>
    </row>
    <row r="1537" spans="1:65" s="119" customFormat="1" ht="11.4" x14ac:dyDescent="0.2">
      <c r="A1537" s="119" t="s">
        <v>226</v>
      </c>
      <c r="B1537" s="119">
        <v>3</v>
      </c>
      <c r="C1537" s="119">
        <v>0</v>
      </c>
      <c r="D1537" s="119">
        <v>3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2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22.2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591</v>
      </c>
    </row>
    <row r="1538" spans="1:65" s="119" customFormat="1" ht="11.4" x14ac:dyDescent="0.2">
      <c r="A1538" s="119" t="s">
        <v>226</v>
      </c>
      <c r="B1538" s="119">
        <v>7</v>
      </c>
      <c r="C1538" s="119">
        <v>0</v>
      </c>
      <c r="D1538" s="119">
        <v>7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174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3</v>
      </c>
      <c r="AR1538" s="119">
        <v>3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23.8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592</v>
      </c>
    </row>
    <row r="1539" spans="1:65" s="119" customFormat="1" ht="11.4" x14ac:dyDescent="0.2">
      <c r="A1539" s="119" t="s">
        <v>227</v>
      </c>
      <c r="B1539" s="119">
        <v>2</v>
      </c>
      <c r="C1539" s="119">
        <v>0</v>
      </c>
      <c r="D1539" s="119">
        <v>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1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22.2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591</v>
      </c>
    </row>
    <row r="1540" spans="1:65" s="119" customFormat="1" ht="11.4" x14ac:dyDescent="0.2">
      <c r="A1540" s="119" t="s">
        <v>227</v>
      </c>
      <c r="B1540" s="119">
        <v>5</v>
      </c>
      <c r="C1540" s="119">
        <v>0</v>
      </c>
      <c r="D1540" s="119">
        <v>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232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3</v>
      </c>
      <c r="AR1540" s="119">
        <v>1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22.4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592</v>
      </c>
    </row>
    <row r="1541" spans="1:65" s="119" customFormat="1" ht="11.4" x14ac:dyDescent="0.2">
      <c r="A1541" s="119" t="s">
        <v>228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85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1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27.1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591</v>
      </c>
    </row>
    <row r="1542" spans="1:65" s="119" customFormat="1" ht="11.4" x14ac:dyDescent="0.2">
      <c r="A1542" s="119" t="s">
        <v>228</v>
      </c>
      <c r="B1542" s="119">
        <v>8</v>
      </c>
      <c r="C1542" s="119">
        <v>0</v>
      </c>
      <c r="D1542" s="119">
        <v>8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85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1</v>
      </c>
      <c r="AR1542" s="119">
        <v>4</v>
      </c>
      <c r="AS1542" s="119">
        <v>2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27.1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592</v>
      </c>
    </row>
    <row r="1543" spans="1:65" s="119" customFormat="1" ht="11.4" x14ac:dyDescent="0.2">
      <c r="A1543" s="119" t="s">
        <v>229</v>
      </c>
      <c r="B1543" s="119">
        <v>3</v>
      </c>
      <c r="C1543" s="119">
        <v>0</v>
      </c>
      <c r="D1543" s="119">
        <v>3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308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2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591</v>
      </c>
    </row>
    <row r="1544" spans="1:65" s="119" customFormat="1" ht="11.4" x14ac:dyDescent="0.2">
      <c r="A1544" s="119" t="s">
        <v>229</v>
      </c>
      <c r="B1544" s="119">
        <v>6</v>
      </c>
      <c r="C1544" s="119">
        <v>0</v>
      </c>
      <c r="D1544" s="119">
        <v>6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253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2</v>
      </c>
      <c r="AR1544" s="119">
        <v>1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22.8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592</v>
      </c>
    </row>
    <row r="1545" spans="1:65" s="119" customFormat="1" ht="11.4" x14ac:dyDescent="0.2">
      <c r="A1545" s="119" t="s">
        <v>230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108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20.399999999999999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591</v>
      </c>
    </row>
    <row r="1546" spans="1:65" s="119" customFormat="1" ht="11.4" x14ac:dyDescent="0.2">
      <c r="A1546" s="119" t="s">
        <v>230</v>
      </c>
      <c r="B1546" s="119">
        <v>5</v>
      </c>
      <c r="C1546" s="119">
        <v>0</v>
      </c>
      <c r="D1546" s="119">
        <v>5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240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3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24.6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592</v>
      </c>
    </row>
    <row r="1547" spans="1:65" s="119" customFormat="1" ht="11.4" x14ac:dyDescent="0.2">
      <c r="A1547" s="119" t="s">
        <v>231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277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21.8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591</v>
      </c>
    </row>
    <row r="1548" spans="1:65" s="119" customFormat="1" ht="11.4" x14ac:dyDescent="0.2">
      <c r="A1548" s="119" t="s">
        <v>231</v>
      </c>
      <c r="B1548" s="119">
        <v>2</v>
      </c>
      <c r="C1548" s="119">
        <v>0</v>
      </c>
      <c r="D1548" s="119">
        <v>2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155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2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25.6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592</v>
      </c>
    </row>
    <row r="1549" spans="1:65" s="119" customFormat="1" ht="11.4" x14ac:dyDescent="0.2">
      <c r="A1549" s="119" t="s">
        <v>234</v>
      </c>
      <c r="B1549" s="119">
        <v>2</v>
      </c>
      <c r="C1549" s="119">
        <v>0</v>
      </c>
      <c r="D1549" s="119">
        <v>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145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0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26.1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591</v>
      </c>
    </row>
    <row r="1550" spans="1:65" s="119" customFormat="1" ht="11.4" x14ac:dyDescent="0.2">
      <c r="A1550" s="119" t="s">
        <v>234</v>
      </c>
      <c r="B1550" s="119">
        <v>3</v>
      </c>
      <c r="C1550" s="119">
        <v>0</v>
      </c>
      <c r="D1550" s="119">
        <v>3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148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3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27.6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592</v>
      </c>
    </row>
    <row r="1551" spans="1:65" s="119" customFormat="1" ht="11.4" x14ac:dyDescent="0.2">
      <c r="A1551" s="119" t="s">
        <v>236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214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591</v>
      </c>
    </row>
    <row r="1552" spans="1:65" s="119" customFormat="1" ht="11.4" x14ac:dyDescent="0.2">
      <c r="A1552" s="119" t="s">
        <v>236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592</v>
      </c>
    </row>
    <row r="1553" spans="1:65" s="119" customFormat="1" ht="11.4" x14ac:dyDescent="0.2">
      <c r="A1553" s="119" t="s">
        <v>238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600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591</v>
      </c>
    </row>
    <row r="1554" spans="1:65" s="119" customFormat="1" ht="11.4" x14ac:dyDescent="0.2">
      <c r="A1554" s="119" t="s">
        <v>238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125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26.7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592</v>
      </c>
    </row>
    <row r="1555" spans="1:65" s="119" customFormat="1" ht="11.4" x14ac:dyDescent="0.2">
      <c r="A1555" s="119" t="s">
        <v>239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591</v>
      </c>
    </row>
    <row r="1556" spans="1:65" s="119" customFormat="1" ht="11.4" x14ac:dyDescent="0.2">
      <c r="A1556" s="119" t="s">
        <v>239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175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2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592</v>
      </c>
    </row>
    <row r="1557" spans="1:65" s="120" customFormat="1" ht="12" x14ac:dyDescent="0.25">
      <c r="A1557" s="120" t="s">
        <v>241</v>
      </c>
      <c r="B1557" s="120">
        <v>1426</v>
      </c>
      <c r="C1557" s="120">
        <v>56</v>
      </c>
      <c r="D1557" s="120">
        <v>1291</v>
      </c>
      <c r="E1557" s="120">
        <v>3</v>
      </c>
      <c r="F1557" s="120">
        <v>69</v>
      </c>
      <c r="G1557" s="120">
        <v>5</v>
      </c>
      <c r="H1557" s="120">
        <v>2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3.927</v>
      </c>
      <c r="P1557" s="120">
        <v>90.53</v>
      </c>
      <c r="Q1557" s="120">
        <v>0.21</v>
      </c>
      <c r="R1557" s="120">
        <v>4.8390000000000004</v>
      </c>
      <c r="S1557" s="120">
        <v>0.35099999999999998</v>
      </c>
      <c r="T1557" s="120">
        <v>0.14000000000000001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152</v>
      </c>
      <c r="AB1557" s="120" t="s">
        <v>292</v>
      </c>
      <c r="AC1557" s="120" t="s">
        <v>158</v>
      </c>
      <c r="AD1557" s="120" t="s">
        <v>304</v>
      </c>
      <c r="AE1557" s="120" t="s">
        <v>582</v>
      </c>
      <c r="AF1557" s="120" t="s">
        <v>314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5</v>
      </c>
      <c r="AN1557" s="120">
        <v>70</v>
      </c>
      <c r="AO1557" s="120">
        <v>153</v>
      </c>
      <c r="AP1557" s="120">
        <v>504</v>
      </c>
      <c r="AQ1557" s="120">
        <v>557</v>
      </c>
      <c r="AR1557" s="120">
        <v>122</v>
      </c>
      <c r="AS1557" s="120">
        <v>14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19.399999999999999</v>
      </c>
      <c r="BI1557" s="120">
        <v>19.899999999999999</v>
      </c>
      <c r="BJ1557" s="120">
        <v>23.9</v>
      </c>
      <c r="BK1557" s="120">
        <v>26.6</v>
      </c>
      <c r="BL1557" s="120">
        <v>1</v>
      </c>
      <c r="BM1557" s="120" t="s">
        <v>591</v>
      </c>
    </row>
    <row r="1558" spans="1:65" s="120" customFormat="1" ht="12" x14ac:dyDescent="0.25">
      <c r="A1558" s="120" t="s">
        <v>241</v>
      </c>
      <c r="B1558" s="120">
        <v>1661</v>
      </c>
      <c r="C1558" s="120">
        <v>81</v>
      </c>
      <c r="D1558" s="120">
        <v>1484</v>
      </c>
      <c r="E1558" s="120">
        <v>6</v>
      </c>
      <c r="F1558" s="120">
        <v>75</v>
      </c>
      <c r="G1558" s="120">
        <v>9</v>
      </c>
      <c r="H1558" s="120">
        <v>6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4.8769999999999998</v>
      </c>
      <c r="P1558" s="120">
        <v>89.34</v>
      </c>
      <c r="Q1558" s="120">
        <v>0.36099999999999999</v>
      </c>
      <c r="R1558" s="120">
        <v>4.5149999999999997</v>
      </c>
      <c r="S1558" s="120">
        <v>0.54200000000000004</v>
      </c>
      <c r="T1558" s="120">
        <v>0.36099999999999999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292</v>
      </c>
      <c r="AB1558" s="120" t="s">
        <v>256</v>
      </c>
      <c r="AC1558" s="120" t="s">
        <v>122</v>
      </c>
      <c r="AD1558" s="120" t="s">
        <v>68</v>
      </c>
      <c r="AE1558" s="120" t="s">
        <v>265</v>
      </c>
      <c r="AF1558" s="120" t="s">
        <v>192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11</v>
      </c>
      <c r="AO1558" s="120">
        <v>67</v>
      </c>
      <c r="AP1558" s="120">
        <v>411</v>
      </c>
      <c r="AQ1558" s="120">
        <v>787</v>
      </c>
      <c r="AR1558" s="120">
        <v>342</v>
      </c>
      <c r="AS1558" s="120">
        <v>39</v>
      </c>
      <c r="AT1558" s="120">
        <v>3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22.1</v>
      </c>
      <c r="BI1558" s="120">
        <v>22.2</v>
      </c>
      <c r="BJ1558" s="120">
        <v>26</v>
      </c>
      <c r="BK1558" s="120">
        <v>28.7</v>
      </c>
      <c r="BL1558" s="120">
        <v>1</v>
      </c>
      <c r="BM1558" s="120" t="s">
        <v>592</v>
      </c>
    </row>
    <row r="1559" spans="1:65" s="120" customFormat="1" ht="12" x14ac:dyDescent="0.25">
      <c r="A1559" s="120" t="s">
        <v>246</v>
      </c>
      <c r="B1559" s="120">
        <v>1526</v>
      </c>
      <c r="C1559" s="120">
        <v>62</v>
      </c>
      <c r="D1559" s="120">
        <v>1382</v>
      </c>
      <c r="E1559" s="120">
        <v>3</v>
      </c>
      <c r="F1559" s="120">
        <v>72</v>
      </c>
      <c r="G1559" s="120">
        <v>5</v>
      </c>
      <c r="H1559" s="120">
        <v>2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4.0629999999999997</v>
      </c>
      <c r="P1559" s="120">
        <v>90.56</v>
      </c>
      <c r="Q1559" s="120">
        <v>0.19700000000000001</v>
      </c>
      <c r="R1559" s="120">
        <v>4.718</v>
      </c>
      <c r="S1559" s="120">
        <v>0.32800000000000001</v>
      </c>
      <c r="T1559" s="120">
        <v>0.13100000000000001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395</v>
      </c>
      <c r="AB1559" s="120" t="s">
        <v>271</v>
      </c>
      <c r="AC1559" s="120" t="s">
        <v>158</v>
      </c>
      <c r="AD1559" s="120" t="s">
        <v>304</v>
      </c>
      <c r="AE1559" s="120" t="s">
        <v>582</v>
      </c>
      <c r="AF1559" s="120" t="s">
        <v>314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5</v>
      </c>
      <c r="AN1559" s="120">
        <v>75</v>
      </c>
      <c r="AO1559" s="120">
        <v>155</v>
      </c>
      <c r="AP1559" s="120">
        <v>524</v>
      </c>
      <c r="AQ1559" s="120">
        <v>608</v>
      </c>
      <c r="AR1559" s="120">
        <v>142</v>
      </c>
      <c r="AS1559" s="120">
        <v>16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19.5</v>
      </c>
      <c r="BI1559" s="120">
        <v>20</v>
      </c>
      <c r="BJ1559" s="120">
        <v>24.1</v>
      </c>
      <c r="BK1559" s="120">
        <v>26.7</v>
      </c>
      <c r="BL1559" s="120">
        <v>1</v>
      </c>
      <c r="BM1559" s="120" t="s">
        <v>591</v>
      </c>
    </row>
    <row r="1560" spans="1:65" s="120" customFormat="1" ht="12" x14ac:dyDescent="0.25">
      <c r="A1560" s="120" t="s">
        <v>246</v>
      </c>
      <c r="B1560" s="120">
        <v>1828</v>
      </c>
      <c r="C1560" s="120">
        <v>88</v>
      </c>
      <c r="D1560" s="120">
        <v>1643</v>
      </c>
      <c r="E1560" s="120">
        <v>6</v>
      </c>
      <c r="F1560" s="120">
        <v>76</v>
      </c>
      <c r="G1560" s="120">
        <v>9</v>
      </c>
      <c r="H1560" s="120">
        <v>6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4.8140000000000001</v>
      </c>
      <c r="P1560" s="120">
        <v>89.88</v>
      </c>
      <c r="Q1560" s="120">
        <v>0.32800000000000001</v>
      </c>
      <c r="R1560" s="120">
        <v>4.1580000000000004</v>
      </c>
      <c r="S1560" s="120">
        <v>0.49199999999999999</v>
      </c>
      <c r="T1560" s="120">
        <v>0.32800000000000001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271</v>
      </c>
      <c r="AB1560" s="120" t="s">
        <v>232</v>
      </c>
      <c r="AC1560" s="120" t="s">
        <v>122</v>
      </c>
      <c r="AD1560" s="120" t="s">
        <v>68</v>
      </c>
      <c r="AE1560" s="120" t="s">
        <v>265</v>
      </c>
      <c r="AF1560" s="120" t="s">
        <v>192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12</v>
      </c>
      <c r="AO1560" s="120">
        <v>69</v>
      </c>
      <c r="AP1560" s="120">
        <v>426</v>
      </c>
      <c r="AQ1560" s="120">
        <v>873</v>
      </c>
      <c r="AR1560" s="120">
        <v>385</v>
      </c>
      <c r="AS1560" s="120">
        <v>57</v>
      </c>
      <c r="AT1560" s="120">
        <v>5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22.3</v>
      </c>
      <c r="BI1560" s="120">
        <v>22.4</v>
      </c>
      <c r="BJ1560" s="120">
        <v>26.3</v>
      </c>
      <c r="BK1560" s="120">
        <v>29.2</v>
      </c>
      <c r="BL1560" s="120">
        <v>1</v>
      </c>
      <c r="BM1560" s="120" t="s">
        <v>592</v>
      </c>
    </row>
    <row r="1561" spans="1:65" s="120" customFormat="1" ht="12" x14ac:dyDescent="0.25">
      <c r="A1561" s="120" t="s">
        <v>249</v>
      </c>
      <c r="B1561" s="120">
        <v>1539</v>
      </c>
      <c r="C1561" s="120">
        <v>62</v>
      </c>
      <c r="D1561" s="120">
        <v>1395</v>
      </c>
      <c r="E1561" s="120">
        <v>3</v>
      </c>
      <c r="F1561" s="120">
        <v>72</v>
      </c>
      <c r="G1561" s="120">
        <v>5</v>
      </c>
      <c r="H1561" s="120">
        <v>2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4.0289999999999999</v>
      </c>
      <c r="P1561" s="120">
        <v>90.64</v>
      </c>
      <c r="Q1561" s="120">
        <v>0.19500000000000001</v>
      </c>
      <c r="R1561" s="120">
        <v>4.6779999999999999</v>
      </c>
      <c r="S1561" s="120">
        <v>0.32500000000000001</v>
      </c>
      <c r="T1561" s="120">
        <v>0.13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395</v>
      </c>
      <c r="AB1561" s="120" t="s">
        <v>196</v>
      </c>
      <c r="AC1561" s="120" t="s">
        <v>158</v>
      </c>
      <c r="AD1561" s="120" t="s">
        <v>304</v>
      </c>
      <c r="AE1561" s="120" t="s">
        <v>582</v>
      </c>
      <c r="AF1561" s="120" t="s">
        <v>314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5</v>
      </c>
      <c r="AN1561" s="120">
        <v>75</v>
      </c>
      <c r="AO1561" s="120">
        <v>155</v>
      </c>
      <c r="AP1561" s="120">
        <v>526</v>
      </c>
      <c r="AQ1561" s="120">
        <v>614</v>
      </c>
      <c r="AR1561" s="120">
        <v>144</v>
      </c>
      <c r="AS1561" s="120">
        <v>19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19.600000000000001</v>
      </c>
      <c r="BI1561" s="120">
        <v>20.100000000000001</v>
      </c>
      <c r="BJ1561" s="120">
        <v>24.2</v>
      </c>
      <c r="BK1561" s="120">
        <v>26.7</v>
      </c>
      <c r="BL1561" s="120">
        <v>1</v>
      </c>
      <c r="BM1561" s="120" t="s">
        <v>591</v>
      </c>
    </row>
    <row r="1562" spans="1:65" s="120" customFormat="1" ht="12" x14ac:dyDescent="0.25">
      <c r="A1562" s="120" t="s">
        <v>249</v>
      </c>
      <c r="B1562" s="120">
        <v>1856</v>
      </c>
      <c r="C1562" s="120">
        <v>88</v>
      </c>
      <c r="D1562" s="120">
        <v>1671</v>
      </c>
      <c r="E1562" s="120">
        <v>6</v>
      </c>
      <c r="F1562" s="120">
        <v>76</v>
      </c>
      <c r="G1562" s="120">
        <v>9</v>
      </c>
      <c r="H1562" s="120">
        <v>6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4.7409999999999997</v>
      </c>
      <c r="P1562" s="120">
        <v>90.03</v>
      </c>
      <c r="Q1562" s="120">
        <v>0.32300000000000001</v>
      </c>
      <c r="R1562" s="120">
        <v>4.0949999999999998</v>
      </c>
      <c r="S1562" s="120">
        <v>0.48499999999999999</v>
      </c>
      <c r="T1562" s="120">
        <v>0.32300000000000001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271</v>
      </c>
      <c r="AB1562" s="120" t="s">
        <v>130</v>
      </c>
      <c r="AC1562" s="120" t="s">
        <v>122</v>
      </c>
      <c r="AD1562" s="120" t="s">
        <v>68</v>
      </c>
      <c r="AE1562" s="120" t="s">
        <v>265</v>
      </c>
      <c r="AF1562" s="120" t="s">
        <v>192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12</v>
      </c>
      <c r="AO1562" s="120">
        <v>69</v>
      </c>
      <c r="AP1562" s="120">
        <v>430</v>
      </c>
      <c r="AQ1562" s="120">
        <v>878</v>
      </c>
      <c r="AR1562" s="120">
        <v>401</v>
      </c>
      <c r="AS1562" s="120">
        <v>60</v>
      </c>
      <c r="AT1562" s="120">
        <v>5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22.3</v>
      </c>
      <c r="BI1562" s="120">
        <v>22.4</v>
      </c>
      <c r="BJ1562" s="120">
        <v>26.4</v>
      </c>
      <c r="BK1562" s="120">
        <v>29.2</v>
      </c>
      <c r="BL1562" s="120">
        <v>1</v>
      </c>
      <c r="BM1562" s="120" t="s">
        <v>592</v>
      </c>
    </row>
    <row r="1563" spans="1:65" s="120" customFormat="1" ht="12" x14ac:dyDescent="0.25">
      <c r="A1563" s="120" t="s">
        <v>251</v>
      </c>
      <c r="B1563" s="120">
        <v>1555</v>
      </c>
      <c r="C1563" s="120">
        <v>63</v>
      </c>
      <c r="D1563" s="120">
        <v>1408</v>
      </c>
      <c r="E1563" s="120">
        <v>3</v>
      </c>
      <c r="F1563" s="120">
        <v>73</v>
      </c>
      <c r="G1563" s="120">
        <v>6</v>
      </c>
      <c r="H1563" s="120">
        <v>2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4.0510000000000002</v>
      </c>
      <c r="P1563" s="120">
        <v>90.55</v>
      </c>
      <c r="Q1563" s="120">
        <v>0.193</v>
      </c>
      <c r="R1563" s="120">
        <v>4.6950000000000003</v>
      </c>
      <c r="S1563" s="120">
        <v>0.38600000000000001</v>
      </c>
      <c r="T1563" s="120">
        <v>0.129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395</v>
      </c>
      <c r="AB1563" s="120" t="s">
        <v>196</v>
      </c>
      <c r="AC1563" s="120" t="s">
        <v>158</v>
      </c>
      <c r="AD1563" s="120" t="s">
        <v>140</v>
      </c>
      <c r="AE1563" s="120" t="s">
        <v>618</v>
      </c>
      <c r="AF1563" s="120" t="s">
        <v>314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5</v>
      </c>
      <c r="AN1563" s="120">
        <v>75</v>
      </c>
      <c r="AO1563" s="120">
        <v>156</v>
      </c>
      <c r="AP1563" s="120">
        <v>529</v>
      </c>
      <c r="AQ1563" s="120">
        <v>624</v>
      </c>
      <c r="AR1563" s="120">
        <v>146</v>
      </c>
      <c r="AS1563" s="120">
        <v>19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19.600000000000001</v>
      </c>
      <c r="BI1563" s="120">
        <v>20.100000000000001</v>
      </c>
      <c r="BJ1563" s="120">
        <v>24.2</v>
      </c>
      <c r="BK1563" s="120">
        <v>26.7</v>
      </c>
      <c r="BL1563" s="120">
        <v>1</v>
      </c>
      <c r="BM1563" s="120" t="s">
        <v>591</v>
      </c>
    </row>
    <row r="1564" spans="1:65" s="120" customFormat="1" ht="12" x14ac:dyDescent="0.25">
      <c r="A1564" s="120" t="s">
        <v>251</v>
      </c>
      <c r="B1564" s="120">
        <v>1872</v>
      </c>
      <c r="C1564" s="120">
        <v>88</v>
      </c>
      <c r="D1564" s="120">
        <v>1683</v>
      </c>
      <c r="E1564" s="120">
        <v>6</v>
      </c>
      <c r="F1564" s="120">
        <v>79</v>
      </c>
      <c r="G1564" s="120">
        <v>10</v>
      </c>
      <c r="H1564" s="120">
        <v>6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4.7009999999999996</v>
      </c>
      <c r="P1564" s="120">
        <v>89.9</v>
      </c>
      <c r="Q1564" s="120">
        <v>0.32100000000000001</v>
      </c>
      <c r="R1564" s="120">
        <v>4.22</v>
      </c>
      <c r="S1564" s="120">
        <v>0.53400000000000003</v>
      </c>
      <c r="T1564" s="120">
        <v>0.32100000000000001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271</v>
      </c>
      <c r="AB1564" s="120" t="s">
        <v>130</v>
      </c>
      <c r="AC1564" s="120" t="s">
        <v>122</v>
      </c>
      <c r="AD1564" s="120" t="s">
        <v>111</v>
      </c>
      <c r="AE1564" s="120" t="s">
        <v>311</v>
      </c>
      <c r="AF1564" s="120" t="s">
        <v>192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12</v>
      </c>
      <c r="AO1564" s="120">
        <v>70</v>
      </c>
      <c r="AP1564" s="120">
        <v>432</v>
      </c>
      <c r="AQ1564" s="120">
        <v>880</v>
      </c>
      <c r="AR1564" s="120">
        <v>405</v>
      </c>
      <c r="AS1564" s="120">
        <v>65</v>
      </c>
      <c r="AT1564" s="120">
        <v>7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22.4</v>
      </c>
      <c r="BI1564" s="120">
        <v>22.4</v>
      </c>
      <c r="BJ1564" s="120">
        <v>26.5</v>
      </c>
      <c r="BK1564" s="120">
        <v>29.4</v>
      </c>
      <c r="BL1564" s="120">
        <v>1</v>
      </c>
      <c r="BM1564" s="120" t="s">
        <v>592</v>
      </c>
    </row>
    <row r="1567" spans="1:65" s="115" customFormat="1" x14ac:dyDescent="0.25">
      <c r="A1567" s="115" t="s">
        <v>326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373</v>
      </c>
      <c r="AR1570" s="118" t="s">
        <v>51</v>
      </c>
      <c r="AS1570" s="118" t="s">
        <v>374</v>
      </c>
      <c r="AT1570" s="118" t="s">
        <v>375</v>
      </c>
      <c r="AU1570" s="118" t="s">
        <v>376</v>
      </c>
      <c r="AV1570" s="118" t="s">
        <v>377</v>
      </c>
      <c r="AW1570" s="118" t="s">
        <v>52</v>
      </c>
      <c r="AX1570" s="118" t="s">
        <v>378</v>
      </c>
      <c r="AY1570" s="118" t="s">
        <v>379</v>
      </c>
      <c r="AZ1570" s="118" t="s">
        <v>380</v>
      </c>
      <c r="BA1570" s="118" t="s">
        <v>381</v>
      </c>
      <c r="BB1570" s="118" t="s">
        <v>53</v>
      </c>
      <c r="BC1570" s="118" t="s">
        <v>382</v>
      </c>
      <c r="BD1570" s="118" t="s">
        <v>15</v>
      </c>
      <c r="BE1570" s="118" t="s">
        <v>383</v>
      </c>
      <c r="BF1570" s="118" t="s">
        <v>16</v>
      </c>
      <c r="BG1570" s="118" t="s">
        <v>371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572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373</v>
      </c>
      <c r="AQ1571" s="118" t="s">
        <v>51</v>
      </c>
      <c r="AR1571" s="118" t="s">
        <v>374</v>
      </c>
      <c r="AS1571" s="118" t="s">
        <v>375</v>
      </c>
      <c r="AT1571" s="118" t="s">
        <v>376</v>
      </c>
      <c r="AU1571" s="118" t="s">
        <v>377</v>
      </c>
      <c r="AV1571" s="118" t="s">
        <v>52</v>
      </c>
      <c r="AW1571" s="118" t="s">
        <v>378</v>
      </c>
      <c r="AX1571" s="118" t="s">
        <v>379</v>
      </c>
      <c r="AY1571" s="118" t="s">
        <v>380</v>
      </c>
      <c r="AZ1571" s="118" t="s">
        <v>381</v>
      </c>
      <c r="BA1571" s="118" t="s">
        <v>53</v>
      </c>
      <c r="BB1571" s="118" t="s">
        <v>382</v>
      </c>
      <c r="BC1571" s="118" t="s">
        <v>15</v>
      </c>
      <c r="BD1571" s="118" t="s">
        <v>383</v>
      </c>
      <c r="BE1571" s="118" t="s">
        <v>16</v>
      </c>
      <c r="BF1571" s="118" t="s">
        <v>371</v>
      </c>
      <c r="BG1571" s="118" t="s">
        <v>384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50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195</v>
      </c>
      <c r="AB1572" s="119" t="s">
        <v>210</v>
      </c>
      <c r="AC1572" s="119" t="s">
        <v>56</v>
      </c>
      <c r="AD1572" s="119" t="s">
        <v>393</v>
      </c>
      <c r="AE1572" s="119" t="s">
        <v>598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22.3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591</v>
      </c>
    </row>
    <row r="1573" spans="1:65" s="119" customFormat="1" ht="11.4" x14ac:dyDescent="0.2">
      <c r="A1573" s="119" t="s">
        <v>54</v>
      </c>
      <c r="B1573" s="119">
        <v>5</v>
      </c>
      <c r="C1573" s="119">
        <v>1</v>
      </c>
      <c r="D1573" s="119">
        <v>3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75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81</v>
      </c>
      <c r="AB1573" s="119" t="s">
        <v>200</v>
      </c>
      <c r="AC1573" s="119" t="s">
        <v>56</v>
      </c>
      <c r="AD1573" s="119" t="s">
        <v>285</v>
      </c>
      <c r="AE1573" s="119" t="s">
        <v>618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1</v>
      </c>
      <c r="AR1573" s="119">
        <v>2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24.2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592</v>
      </c>
    </row>
    <row r="1574" spans="1:65" s="119" customFormat="1" ht="11.4" x14ac:dyDescent="0.2">
      <c r="A1574" s="119" t="s">
        <v>65</v>
      </c>
      <c r="B1574" s="119">
        <v>2</v>
      </c>
      <c r="C1574" s="119">
        <v>1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50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196</v>
      </c>
      <c r="AB1574" s="119" t="s">
        <v>233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591</v>
      </c>
    </row>
    <row r="1575" spans="1:65" s="119" customFormat="1" ht="11.4" x14ac:dyDescent="0.2">
      <c r="A1575" s="119" t="s">
        <v>65</v>
      </c>
      <c r="B1575" s="119">
        <v>3</v>
      </c>
      <c r="C1575" s="119">
        <v>1</v>
      </c>
      <c r="D1575" s="119">
        <v>2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66.67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195</v>
      </c>
      <c r="AB1575" s="119" t="s">
        <v>164</v>
      </c>
      <c r="AC1575" s="119" t="s">
        <v>56</v>
      </c>
      <c r="AD1575" s="119" t="s">
        <v>118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1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27.4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592</v>
      </c>
    </row>
    <row r="1576" spans="1:65" s="119" customFormat="1" ht="11.4" x14ac:dyDescent="0.2">
      <c r="A1576" s="119" t="s">
        <v>73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309</v>
      </c>
      <c r="AC1576" s="119" t="s">
        <v>56</v>
      </c>
      <c r="AD1576" s="119" t="s">
        <v>265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18.5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591</v>
      </c>
    </row>
    <row r="1577" spans="1:65" s="119" customFormat="1" ht="11.4" x14ac:dyDescent="0.2">
      <c r="A1577" s="119" t="s">
        <v>73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161</v>
      </c>
      <c r="AC1577" s="119" t="s">
        <v>56</v>
      </c>
      <c r="AD1577" s="119" t="s">
        <v>303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24.9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592</v>
      </c>
    </row>
    <row r="1578" spans="1:65" s="119" customFormat="1" ht="11.4" x14ac:dyDescent="0.2">
      <c r="A1578" s="119" t="s">
        <v>78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259</v>
      </c>
      <c r="AB1578" s="119" t="s">
        <v>191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591</v>
      </c>
    </row>
    <row r="1579" spans="1:65" s="119" customFormat="1" ht="11.4" x14ac:dyDescent="0.2">
      <c r="A1579" s="119" t="s">
        <v>78</v>
      </c>
      <c r="B1579" s="119">
        <v>2</v>
      </c>
      <c r="C1579" s="119">
        <v>0</v>
      </c>
      <c r="D1579" s="119">
        <v>2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174</v>
      </c>
      <c r="AB1579" s="119" t="s">
        <v>191</v>
      </c>
      <c r="AC1579" s="119" t="s">
        <v>56</v>
      </c>
      <c r="AD1579" s="119" t="s">
        <v>298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27.1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592</v>
      </c>
    </row>
    <row r="1580" spans="1:65" s="119" customFormat="1" ht="11.4" x14ac:dyDescent="0.2">
      <c r="A1580" s="119" t="s">
        <v>86</v>
      </c>
      <c r="B1580" s="119">
        <v>3</v>
      </c>
      <c r="C1580" s="119">
        <v>0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66.67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271</v>
      </c>
      <c r="AB1580" s="119" t="s">
        <v>217</v>
      </c>
      <c r="AC1580" s="119" t="s">
        <v>56</v>
      </c>
      <c r="AD1580" s="119" t="s">
        <v>577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591</v>
      </c>
    </row>
    <row r="1581" spans="1:65" s="119" customFormat="1" ht="11.4" x14ac:dyDescent="0.2">
      <c r="A1581" s="119" t="s">
        <v>86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145</v>
      </c>
      <c r="AB1581" s="119" t="s">
        <v>175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592</v>
      </c>
    </row>
    <row r="1582" spans="1:65" s="119" customFormat="1" ht="11.4" x14ac:dyDescent="0.2">
      <c r="A1582" s="119" t="s">
        <v>91</v>
      </c>
      <c r="B1582" s="119">
        <v>7</v>
      </c>
      <c r="C1582" s="119">
        <v>1</v>
      </c>
      <c r="D1582" s="119">
        <v>5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83.33</v>
      </c>
      <c r="Q1582" s="119">
        <v>0</v>
      </c>
      <c r="R1582" s="119">
        <v>16.670000000000002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319</v>
      </c>
      <c r="AB1582" s="119" t="s">
        <v>100</v>
      </c>
      <c r="AC1582" s="119" t="s">
        <v>56</v>
      </c>
      <c r="AD1582" s="119" t="s">
        <v>124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3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21.4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591</v>
      </c>
    </row>
    <row r="1583" spans="1:65" s="119" customFormat="1" ht="11.4" x14ac:dyDescent="0.2">
      <c r="A1583" s="119" t="s">
        <v>91</v>
      </c>
      <c r="B1583" s="119">
        <v>2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191</v>
      </c>
      <c r="AC1583" s="119" t="s">
        <v>56</v>
      </c>
      <c r="AD1583" s="119" t="s">
        <v>596</v>
      </c>
      <c r="AE1583" s="119" t="s">
        <v>587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27.5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592</v>
      </c>
    </row>
    <row r="1584" spans="1:65" s="119" customFormat="1" ht="11.4" x14ac:dyDescent="0.2">
      <c r="A1584" s="119" t="s">
        <v>97</v>
      </c>
      <c r="B1584" s="119">
        <v>19</v>
      </c>
      <c r="C1584" s="119">
        <v>1</v>
      </c>
      <c r="D1584" s="119">
        <v>17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5.2629999999999999</v>
      </c>
      <c r="P1584" s="119">
        <v>84.21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651</v>
      </c>
      <c r="AB1584" s="119" t="s">
        <v>253</v>
      </c>
      <c r="AC1584" s="119" t="s">
        <v>254</v>
      </c>
      <c r="AD1584" s="119" t="s">
        <v>92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0</v>
      </c>
      <c r="AP1584" s="119">
        <v>3</v>
      </c>
      <c r="AQ1584" s="119">
        <v>11</v>
      </c>
      <c r="AR1584" s="119">
        <v>4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21.6</v>
      </c>
      <c r="BI1584" s="119">
        <v>22.5</v>
      </c>
      <c r="BJ1584" s="119">
        <v>25.9</v>
      </c>
      <c r="BK1584" s="119">
        <v>28.5</v>
      </c>
      <c r="BL1584" s="119">
        <v>0</v>
      </c>
      <c r="BM1584" s="119" t="s">
        <v>591</v>
      </c>
    </row>
    <row r="1585" spans="1:65" s="119" customFormat="1" ht="11.4" x14ac:dyDescent="0.2">
      <c r="A1585" s="119" t="s">
        <v>97</v>
      </c>
      <c r="B1585" s="119">
        <v>5</v>
      </c>
      <c r="C1585" s="119">
        <v>1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75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122</v>
      </c>
      <c r="AB1585" s="119" t="s">
        <v>150</v>
      </c>
      <c r="AC1585" s="119" t="s">
        <v>56</v>
      </c>
      <c r="AD1585" s="119" t="s">
        <v>294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2</v>
      </c>
      <c r="AR1585" s="119">
        <v>2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592</v>
      </c>
    </row>
    <row r="1586" spans="1:65" s="119" customFormat="1" ht="11.4" x14ac:dyDescent="0.2">
      <c r="A1586" s="119" t="s">
        <v>107</v>
      </c>
      <c r="B1586" s="119">
        <v>108</v>
      </c>
      <c r="C1586" s="119">
        <v>7</v>
      </c>
      <c r="D1586" s="119">
        <v>98</v>
      </c>
      <c r="E1586" s="119">
        <v>0</v>
      </c>
      <c r="F1586" s="119">
        <v>3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5.556</v>
      </c>
      <c r="P1586" s="119">
        <v>89.81</v>
      </c>
      <c r="Q1586" s="119">
        <v>0</v>
      </c>
      <c r="R1586" s="119">
        <v>2.778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643</v>
      </c>
      <c r="AB1586" s="119" t="s">
        <v>282</v>
      </c>
      <c r="AC1586" s="119" t="s">
        <v>308</v>
      </c>
      <c r="AD1586" s="119" t="s">
        <v>295</v>
      </c>
      <c r="AE1586" s="119" t="s">
        <v>388</v>
      </c>
      <c r="AF1586" s="119" t="s">
        <v>102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6</v>
      </c>
      <c r="AO1586" s="119">
        <v>3</v>
      </c>
      <c r="AP1586" s="119">
        <v>39</v>
      </c>
      <c r="AQ1586" s="119">
        <v>52</v>
      </c>
      <c r="AR1586" s="119">
        <v>8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19.899999999999999</v>
      </c>
      <c r="BI1586" s="119">
        <v>20.399999999999999</v>
      </c>
      <c r="BJ1586" s="119">
        <v>23.7</v>
      </c>
      <c r="BK1586" s="119">
        <v>25.6</v>
      </c>
      <c r="BL1586" s="119">
        <v>0</v>
      </c>
      <c r="BM1586" s="119" t="s">
        <v>591</v>
      </c>
    </row>
    <row r="1587" spans="1:65" s="119" customFormat="1" ht="11.4" x14ac:dyDescent="0.2">
      <c r="A1587" s="119" t="s">
        <v>107</v>
      </c>
      <c r="B1587" s="119">
        <v>34</v>
      </c>
      <c r="C1587" s="119">
        <v>1</v>
      </c>
      <c r="D1587" s="119">
        <v>31</v>
      </c>
      <c r="E1587" s="119">
        <v>0</v>
      </c>
      <c r="F1587" s="119">
        <v>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88.24</v>
      </c>
      <c r="Q1587" s="119">
        <v>0</v>
      </c>
      <c r="R1587" s="119">
        <v>8.8239999999999998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185</v>
      </c>
      <c r="AB1587" s="119" t="s">
        <v>296</v>
      </c>
      <c r="AC1587" s="119" t="s">
        <v>56</v>
      </c>
      <c r="AD1587" s="119" t="s">
        <v>275</v>
      </c>
      <c r="AE1587" s="119" t="s">
        <v>200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4</v>
      </c>
      <c r="AQ1587" s="119">
        <v>18</v>
      </c>
      <c r="AR1587" s="119">
        <v>11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23.9</v>
      </c>
      <c r="BI1587" s="119">
        <v>23.7</v>
      </c>
      <c r="BJ1587" s="119">
        <v>27.3</v>
      </c>
      <c r="BK1587" s="119">
        <v>29.6</v>
      </c>
      <c r="BL1587" s="119">
        <v>0</v>
      </c>
      <c r="BM1587" s="119" t="s">
        <v>592</v>
      </c>
    </row>
    <row r="1588" spans="1:65" s="119" customFormat="1" ht="11.4" x14ac:dyDescent="0.2">
      <c r="A1588" s="119" t="s">
        <v>119</v>
      </c>
      <c r="B1588" s="119">
        <v>293</v>
      </c>
      <c r="C1588" s="119">
        <v>17</v>
      </c>
      <c r="D1588" s="119">
        <v>265</v>
      </c>
      <c r="E1588" s="119">
        <v>1</v>
      </c>
      <c r="F1588" s="119">
        <v>5</v>
      </c>
      <c r="G1588" s="119">
        <v>2</v>
      </c>
      <c r="H1588" s="119">
        <v>2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5.8019999999999996</v>
      </c>
      <c r="P1588" s="119">
        <v>90.44</v>
      </c>
      <c r="Q1588" s="119">
        <v>0.34100000000000003</v>
      </c>
      <c r="R1588" s="119">
        <v>1.706</v>
      </c>
      <c r="S1588" s="119">
        <v>0.68300000000000005</v>
      </c>
      <c r="T1588" s="119">
        <v>0.34100000000000003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620</v>
      </c>
      <c r="AB1588" s="119" t="s">
        <v>185</v>
      </c>
      <c r="AC1588" s="119" t="s">
        <v>269</v>
      </c>
      <c r="AD1588" s="119" t="s">
        <v>286</v>
      </c>
      <c r="AE1588" s="119" t="s">
        <v>327</v>
      </c>
      <c r="AF1588" s="119" t="s">
        <v>574</v>
      </c>
      <c r="AG1588" s="119" t="s">
        <v>298</v>
      </c>
      <c r="AH1588" s="119" t="s">
        <v>56</v>
      </c>
      <c r="AI1588" s="119" t="s">
        <v>262</v>
      </c>
      <c r="AJ1588" s="119" t="s">
        <v>56</v>
      </c>
      <c r="AK1588" s="119" t="s">
        <v>56</v>
      </c>
      <c r="AL1588" s="119" t="s">
        <v>56</v>
      </c>
      <c r="AM1588" s="119">
        <v>4</v>
      </c>
      <c r="AN1588" s="119">
        <v>39</v>
      </c>
      <c r="AO1588" s="119">
        <v>50</v>
      </c>
      <c r="AP1588" s="119">
        <v>121</v>
      </c>
      <c r="AQ1588" s="119">
        <v>74</v>
      </c>
      <c r="AR1588" s="119">
        <v>6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16.600000000000001</v>
      </c>
      <c r="BI1588" s="119">
        <v>17.7</v>
      </c>
      <c r="BJ1588" s="119">
        <v>21.5</v>
      </c>
      <c r="BK1588" s="119">
        <v>23.5</v>
      </c>
      <c r="BL1588" s="119">
        <v>0</v>
      </c>
      <c r="BM1588" s="119" t="s">
        <v>591</v>
      </c>
    </row>
    <row r="1589" spans="1:65" s="119" customFormat="1" ht="11.4" x14ac:dyDescent="0.2">
      <c r="A1589" s="119" t="s">
        <v>119</v>
      </c>
      <c r="B1589" s="119">
        <v>193</v>
      </c>
      <c r="C1589" s="119">
        <v>4</v>
      </c>
      <c r="D1589" s="119">
        <v>179</v>
      </c>
      <c r="E1589" s="119">
        <v>1</v>
      </c>
      <c r="F1589" s="119">
        <v>6</v>
      </c>
      <c r="G1589" s="119">
        <v>3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1.5629999999999999</v>
      </c>
      <c r="P1589" s="119">
        <v>93.23</v>
      </c>
      <c r="Q1589" s="119">
        <v>0</v>
      </c>
      <c r="R1589" s="119">
        <v>3.125</v>
      </c>
      <c r="S1589" s="119">
        <v>1.042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140</v>
      </c>
      <c r="AB1589" s="119" t="s">
        <v>302</v>
      </c>
      <c r="AC1589" s="119" t="s">
        <v>300</v>
      </c>
      <c r="AD1589" s="119" t="s">
        <v>59</v>
      </c>
      <c r="AE1589" s="119" t="s">
        <v>140</v>
      </c>
      <c r="AF1589" s="119" t="s">
        <v>159</v>
      </c>
      <c r="AG1589" s="119" t="s">
        <v>56</v>
      </c>
      <c r="AH1589" s="119" t="s">
        <v>311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2</v>
      </c>
      <c r="AO1589" s="119">
        <v>6</v>
      </c>
      <c r="AP1589" s="119">
        <v>65</v>
      </c>
      <c r="AQ1589" s="119">
        <v>101</v>
      </c>
      <c r="AR1589" s="119">
        <v>17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20.8</v>
      </c>
      <c r="BI1589" s="119">
        <v>20.9</v>
      </c>
      <c r="BJ1589" s="119">
        <v>24.1</v>
      </c>
      <c r="BK1589" s="119">
        <v>26.3</v>
      </c>
      <c r="BL1589" s="119">
        <v>0</v>
      </c>
      <c r="BM1589" s="119" t="s">
        <v>592</v>
      </c>
    </row>
    <row r="1590" spans="1:65" s="119" customFormat="1" ht="11.4" x14ac:dyDescent="0.2">
      <c r="A1590" s="119" t="s">
        <v>128</v>
      </c>
      <c r="B1590" s="119">
        <v>114</v>
      </c>
      <c r="C1590" s="119">
        <v>15</v>
      </c>
      <c r="D1590" s="119">
        <v>91</v>
      </c>
      <c r="E1590" s="119">
        <v>0</v>
      </c>
      <c r="F1590" s="119">
        <v>7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13.16</v>
      </c>
      <c r="P1590" s="119">
        <v>78.95</v>
      </c>
      <c r="Q1590" s="119">
        <v>0</v>
      </c>
      <c r="R1590" s="119">
        <v>6.14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391</v>
      </c>
      <c r="AB1590" s="119" t="s">
        <v>275</v>
      </c>
      <c r="AC1590" s="119" t="s">
        <v>306</v>
      </c>
      <c r="AD1590" s="119" t="s">
        <v>309</v>
      </c>
      <c r="AE1590" s="119" t="s">
        <v>305</v>
      </c>
      <c r="AF1590" s="119" t="s">
        <v>102</v>
      </c>
      <c r="AG1590" s="119" t="s">
        <v>56</v>
      </c>
      <c r="AH1590" s="119" t="s">
        <v>289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12</v>
      </c>
      <c r="AO1590" s="119">
        <v>6</v>
      </c>
      <c r="AP1590" s="119">
        <v>34</v>
      </c>
      <c r="AQ1590" s="119">
        <v>50</v>
      </c>
      <c r="AR1590" s="119">
        <v>11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19.399999999999999</v>
      </c>
      <c r="BI1590" s="119">
        <v>20.399999999999999</v>
      </c>
      <c r="BJ1590" s="119">
        <v>24.1</v>
      </c>
      <c r="BK1590" s="119">
        <v>26.5</v>
      </c>
      <c r="BL1590" s="119">
        <v>0</v>
      </c>
      <c r="BM1590" s="119" t="s">
        <v>591</v>
      </c>
    </row>
    <row r="1591" spans="1:65" s="119" customFormat="1" ht="11.4" x14ac:dyDescent="0.2">
      <c r="A1591" s="119" t="s">
        <v>128</v>
      </c>
      <c r="B1591" s="119">
        <v>60</v>
      </c>
      <c r="C1591" s="119">
        <v>10</v>
      </c>
      <c r="D1591" s="119">
        <v>44</v>
      </c>
      <c r="E1591" s="119">
        <v>0</v>
      </c>
      <c r="F1591" s="119">
        <v>6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15</v>
      </c>
      <c r="P1591" s="119">
        <v>73.33</v>
      </c>
      <c r="Q1591" s="119">
        <v>0</v>
      </c>
      <c r="R1591" s="119">
        <v>8.3330000000000002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92</v>
      </c>
      <c r="AB1591" s="119" t="s">
        <v>174</v>
      </c>
      <c r="AC1591" s="119" t="s">
        <v>56</v>
      </c>
      <c r="AD1591" s="119" t="s">
        <v>279</v>
      </c>
      <c r="AE1591" s="119" t="s">
        <v>257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2</v>
      </c>
      <c r="AP1591" s="119">
        <v>11</v>
      </c>
      <c r="AQ1591" s="119">
        <v>29</v>
      </c>
      <c r="AR1591" s="119">
        <v>15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22.6</v>
      </c>
      <c r="BI1591" s="119">
        <v>23</v>
      </c>
      <c r="BJ1591" s="119">
        <v>26.7</v>
      </c>
      <c r="BK1591" s="119">
        <v>29</v>
      </c>
      <c r="BL1591" s="119">
        <v>0</v>
      </c>
      <c r="BM1591" s="119" t="s">
        <v>592</v>
      </c>
    </row>
    <row r="1592" spans="1:65" s="119" customFormat="1" ht="11.4" x14ac:dyDescent="0.2">
      <c r="A1592" s="119" t="s">
        <v>137</v>
      </c>
      <c r="B1592" s="119">
        <v>78</v>
      </c>
      <c r="C1592" s="119">
        <v>5</v>
      </c>
      <c r="D1592" s="119">
        <v>66</v>
      </c>
      <c r="E1592" s="119">
        <v>0</v>
      </c>
      <c r="F1592" s="119">
        <v>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6.41</v>
      </c>
      <c r="P1592" s="119">
        <v>83.33</v>
      </c>
      <c r="Q1592" s="119">
        <v>0</v>
      </c>
      <c r="R1592" s="119">
        <v>8.9740000000000002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577</v>
      </c>
      <c r="AB1592" s="119" t="s">
        <v>245</v>
      </c>
      <c r="AC1592" s="119" t="s">
        <v>56</v>
      </c>
      <c r="AD1592" s="119" t="s">
        <v>254</v>
      </c>
      <c r="AE1592" s="119" t="s">
        <v>586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4</v>
      </c>
      <c r="AO1592" s="119">
        <v>3</v>
      </c>
      <c r="AP1592" s="119">
        <v>21</v>
      </c>
      <c r="AQ1592" s="119">
        <v>42</v>
      </c>
      <c r="AR1592" s="119">
        <v>9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20.8</v>
      </c>
      <c r="BI1592" s="119">
        <v>21.3</v>
      </c>
      <c r="BJ1592" s="119">
        <v>24.6</v>
      </c>
      <c r="BK1592" s="119">
        <v>26.7</v>
      </c>
      <c r="BL1592" s="119">
        <v>0</v>
      </c>
      <c r="BM1592" s="119" t="s">
        <v>591</v>
      </c>
    </row>
    <row r="1593" spans="1:65" s="119" customFormat="1" ht="11.4" x14ac:dyDescent="0.2">
      <c r="A1593" s="119" t="s">
        <v>137</v>
      </c>
      <c r="B1593" s="119">
        <v>64</v>
      </c>
      <c r="C1593" s="119">
        <v>5</v>
      </c>
      <c r="D1593" s="119">
        <v>52</v>
      </c>
      <c r="E1593" s="119">
        <v>0</v>
      </c>
      <c r="F1593" s="119">
        <v>7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6.25</v>
      </c>
      <c r="P1593" s="119">
        <v>81.25</v>
      </c>
      <c r="Q1593" s="119">
        <v>0</v>
      </c>
      <c r="R1593" s="119">
        <v>9.375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282</v>
      </c>
      <c r="AB1593" s="119" t="s">
        <v>243</v>
      </c>
      <c r="AC1593" s="119" t="s">
        <v>56</v>
      </c>
      <c r="AD1593" s="119" t="s">
        <v>256</v>
      </c>
      <c r="AE1593" s="119" t="s">
        <v>57</v>
      </c>
      <c r="AF1593" s="119" t="s">
        <v>285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12</v>
      </c>
      <c r="AQ1593" s="119">
        <v>32</v>
      </c>
      <c r="AR1593" s="119">
        <v>16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22.9</v>
      </c>
      <c r="BI1593" s="119">
        <v>22.9</v>
      </c>
      <c r="BJ1593" s="119">
        <v>26.7</v>
      </c>
      <c r="BK1593" s="119">
        <v>29.5</v>
      </c>
      <c r="BL1593" s="119">
        <v>0</v>
      </c>
      <c r="BM1593" s="119" t="s">
        <v>592</v>
      </c>
    </row>
    <row r="1594" spans="1:65" s="119" customFormat="1" ht="11.4" x14ac:dyDescent="0.2">
      <c r="A1594" s="119" t="s">
        <v>146</v>
      </c>
      <c r="B1594" s="119">
        <v>78</v>
      </c>
      <c r="C1594" s="119">
        <v>4</v>
      </c>
      <c r="D1594" s="119">
        <v>65</v>
      </c>
      <c r="E1594" s="119">
        <v>0</v>
      </c>
      <c r="F1594" s="119">
        <v>8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5.1280000000000001</v>
      </c>
      <c r="P1594" s="119">
        <v>83.33</v>
      </c>
      <c r="Q1594" s="119">
        <v>0</v>
      </c>
      <c r="R1594" s="119">
        <v>8.9740000000000002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260</v>
      </c>
      <c r="AB1594" s="119" t="s">
        <v>220</v>
      </c>
      <c r="AC1594" s="119" t="s">
        <v>578</v>
      </c>
      <c r="AD1594" s="119" t="s">
        <v>185</v>
      </c>
      <c r="AE1594" s="119" t="s">
        <v>618</v>
      </c>
      <c r="AF1594" s="119" t="s">
        <v>643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3</v>
      </c>
      <c r="AO1594" s="119">
        <v>4</v>
      </c>
      <c r="AP1594" s="119">
        <v>21</v>
      </c>
      <c r="AQ1594" s="119">
        <v>39</v>
      </c>
      <c r="AR1594" s="119">
        <v>10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20.5</v>
      </c>
      <c r="BI1594" s="119">
        <v>21.1</v>
      </c>
      <c r="BJ1594" s="119">
        <v>24.7</v>
      </c>
      <c r="BK1594" s="119">
        <v>27.6</v>
      </c>
      <c r="BL1594" s="119">
        <v>0</v>
      </c>
      <c r="BM1594" s="119" t="s">
        <v>591</v>
      </c>
    </row>
    <row r="1595" spans="1:65" s="119" customFormat="1" ht="11.4" x14ac:dyDescent="0.2">
      <c r="A1595" s="119" t="s">
        <v>146</v>
      </c>
      <c r="B1595" s="119">
        <v>67</v>
      </c>
      <c r="C1595" s="119">
        <v>4</v>
      </c>
      <c r="D1595" s="119">
        <v>56</v>
      </c>
      <c r="E1595" s="119">
        <v>0</v>
      </c>
      <c r="F1595" s="119">
        <v>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6.0609999999999999</v>
      </c>
      <c r="P1595" s="119">
        <v>84.85</v>
      </c>
      <c r="Q1595" s="119">
        <v>0</v>
      </c>
      <c r="R1595" s="119">
        <v>7.5759999999999996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310</v>
      </c>
      <c r="AB1595" s="119" t="s">
        <v>294</v>
      </c>
      <c r="AC1595" s="119" t="s">
        <v>217</v>
      </c>
      <c r="AD1595" s="119" t="s">
        <v>235</v>
      </c>
      <c r="AE1595" s="119" t="s">
        <v>279</v>
      </c>
      <c r="AF1595" s="119" t="s">
        <v>319</v>
      </c>
      <c r="AG1595" s="119" t="s">
        <v>56</v>
      </c>
      <c r="AH1595" s="119" t="s">
        <v>279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2</v>
      </c>
      <c r="AP1595" s="119">
        <v>13</v>
      </c>
      <c r="AQ1595" s="119">
        <v>32</v>
      </c>
      <c r="AR1595" s="119">
        <v>17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22.6</v>
      </c>
      <c r="BI1595" s="119">
        <v>22.8</v>
      </c>
      <c r="BJ1595" s="119">
        <v>26.5</v>
      </c>
      <c r="BK1595" s="119">
        <v>29.1</v>
      </c>
      <c r="BL1595" s="119">
        <v>0</v>
      </c>
      <c r="BM1595" s="119" t="s">
        <v>592</v>
      </c>
    </row>
    <row r="1596" spans="1:65" s="119" customFormat="1" ht="11.4" x14ac:dyDescent="0.2">
      <c r="A1596" s="119" t="s">
        <v>154</v>
      </c>
      <c r="B1596" s="119">
        <v>77</v>
      </c>
      <c r="C1596" s="119">
        <v>3</v>
      </c>
      <c r="D1596" s="119">
        <v>67</v>
      </c>
      <c r="E1596" s="119">
        <v>0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3.9470000000000001</v>
      </c>
      <c r="P1596" s="119">
        <v>88.16</v>
      </c>
      <c r="Q1596" s="119">
        <v>0</v>
      </c>
      <c r="R1596" s="119">
        <v>6.5789999999999997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646</v>
      </c>
      <c r="AB1596" s="119" t="s">
        <v>100</v>
      </c>
      <c r="AC1596" s="119" t="s">
        <v>196</v>
      </c>
      <c r="AD1596" s="119" t="s">
        <v>254</v>
      </c>
      <c r="AE1596" s="119" t="s">
        <v>389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653</v>
      </c>
      <c r="AK1596" s="119" t="s">
        <v>56</v>
      </c>
      <c r="AL1596" s="119" t="s">
        <v>56</v>
      </c>
      <c r="AM1596" s="119">
        <v>0</v>
      </c>
      <c r="AN1596" s="119">
        <v>4</v>
      </c>
      <c r="AO1596" s="119">
        <v>4</v>
      </c>
      <c r="AP1596" s="119">
        <v>16</v>
      </c>
      <c r="AQ1596" s="119">
        <v>39</v>
      </c>
      <c r="AR1596" s="119">
        <v>13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21.1</v>
      </c>
      <c r="BI1596" s="119">
        <v>21.8</v>
      </c>
      <c r="BJ1596" s="119">
        <v>25.4</v>
      </c>
      <c r="BK1596" s="119">
        <v>27.7</v>
      </c>
      <c r="BL1596" s="119">
        <v>0</v>
      </c>
      <c r="BM1596" s="119" t="s">
        <v>591</v>
      </c>
    </row>
    <row r="1597" spans="1:65" s="119" customFormat="1" ht="11.4" x14ac:dyDescent="0.2">
      <c r="A1597" s="119" t="s">
        <v>154</v>
      </c>
      <c r="B1597" s="119">
        <v>91</v>
      </c>
      <c r="C1597" s="119">
        <v>6</v>
      </c>
      <c r="D1597" s="119">
        <v>79</v>
      </c>
      <c r="E1597" s="119">
        <v>0</v>
      </c>
      <c r="F1597" s="119">
        <v>5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5.556</v>
      </c>
      <c r="P1597" s="119">
        <v>86.67</v>
      </c>
      <c r="Q1597" s="119">
        <v>0</v>
      </c>
      <c r="R1597" s="119">
        <v>5.556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232</v>
      </c>
      <c r="AB1597" s="119" t="s">
        <v>210</v>
      </c>
      <c r="AC1597" s="119" t="s">
        <v>57</v>
      </c>
      <c r="AD1597" s="119" t="s">
        <v>111</v>
      </c>
      <c r="AE1597" s="119" t="s">
        <v>292</v>
      </c>
      <c r="AF1597" s="119" t="s">
        <v>102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11</v>
      </c>
      <c r="AQ1597" s="119">
        <v>46</v>
      </c>
      <c r="AR1597" s="119">
        <v>26</v>
      </c>
      <c r="AS1597" s="119">
        <v>4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23.2</v>
      </c>
      <c r="BI1597" s="119">
        <v>23.4</v>
      </c>
      <c r="BJ1597" s="119">
        <v>27.2</v>
      </c>
      <c r="BK1597" s="119">
        <v>29.5</v>
      </c>
      <c r="BL1597" s="119">
        <v>0</v>
      </c>
      <c r="BM1597" s="119" t="s">
        <v>592</v>
      </c>
    </row>
    <row r="1598" spans="1:65" s="119" customFormat="1" ht="11.4" x14ac:dyDescent="0.2">
      <c r="A1598" s="119" t="s">
        <v>162</v>
      </c>
      <c r="B1598" s="119">
        <v>72</v>
      </c>
      <c r="C1598" s="119">
        <v>3</v>
      </c>
      <c r="D1598" s="119">
        <v>64</v>
      </c>
      <c r="E1598" s="119">
        <v>0</v>
      </c>
      <c r="F1598" s="119">
        <v>4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2.8170000000000002</v>
      </c>
      <c r="P1598" s="119">
        <v>88.73</v>
      </c>
      <c r="Q1598" s="119">
        <v>0</v>
      </c>
      <c r="R1598" s="119">
        <v>5.6340000000000003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599</v>
      </c>
      <c r="AB1598" s="119" t="s">
        <v>279</v>
      </c>
      <c r="AC1598" s="119" t="s">
        <v>56</v>
      </c>
      <c r="AD1598" s="119" t="s">
        <v>140</v>
      </c>
      <c r="AE1598" s="119" t="s">
        <v>170</v>
      </c>
      <c r="AF1598" s="119" t="s">
        <v>56</v>
      </c>
      <c r="AG1598" s="119" t="s">
        <v>56</v>
      </c>
      <c r="AH1598" s="119" t="s">
        <v>282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3</v>
      </c>
      <c r="AO1598" s="119">
        <v>2</v>
      </c>
      <c r="AP1598" s="119">
        <v>17</v>
      </c>
      <c r="AQ1598" s="119">
        <v>37</v>
      </c>
      <c r="AR1598" s="119">
        <v>11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21.2</v>
      </c>
      <c r="BI1598" s="119">
        <v>21.6</v>
      </c>
      <c r="BJ1598" s="119">
        <v>25.1</v>
      </c>
      <c r="BK1598" s="119">
        <v>27.6</v>
      </c>
      <c r="BL1598" s="119">
        <v>0</v>
      </c>
      <c r="BM1598" s="119" t="s">
        <v>591</v>
      </c>
    </row>
    <row r="1599" spans="1:65" s="119" customFormat="1" ht="11.4" x14ac:dyDescent="0.2">
      <c r="A1599" s="119" t="s">
        <v>162</v>
      </c>
      <c r="B1599" s="119">
        <v>98</v>
      </c>
      <c r="C1599" s="119">
        <v>5</v>
      </c>
      <c r="D1599" s="119">
        <v>86</v>
      </c>
      <c r="E1599" s="119">
        <v>0</v>
      </c>
      <c r="F1599" s="119">
        <v>4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5.1020000000000003</v>
      </c>
      <c r="P1599" s="119">
        <v>87.76</v>
      </c>
      <c r="Q1599" s="119">
        <v>0</v>
      </c>
      <c r="R1599" s="119">
        <v>4.0819999999999999</v>
      </c>
      <c r="S1599" s="119">
        <v>0</v>
      </c>
      <c r="T1599" s="119">
        <v>1.02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124</v>
      </c>
      <c r="AB1599" s="119" t="s">
        <v>210</v>
      </c>
      <c r="AC1599" s="119" t="s">
        <v>56</v>
      </c>
      <c r="AD1599" s="119" t="s">
        <v>68</v>
      </c>
      <c r="AE1599" s="119" t="s">
        <v>291</v>
      </c>
      <c r="AF1599" s="119" t="s">
        <v>302</v>
      </c>
      <c r="AG1599" s="119" t="s">
        <v>264</v>
      </c>
      <c r="AH1599" s="119" t="s">
        <v>257</v>
      </c>
      <c r="AI1599" s="119" t="s">
        <v>56</v>
      </c>
      <c r="AJ1599" s="119" t="s">
        <v>244</v>
      </c>
      <c r="AK1599" s="119" t="s">
        <v>289</v>
      </c>
      <c r="AL1599" s="119" t="s">
        <v>56</v>
      </c>
      <c r="AM1599" s="119">
        <v>0</v>
      </c>
      <c r="AN1599" s="119">
        <v>0</v>
      </c>
      <c r="AO1599" s="119">
        <v>2</v>
      </c>
      <c r="AP1599" s="119">
        <v>15</v>
      </c>
      <c r="AQ1599" s="119">
        <v>51</v>
      </c>
      <c r="AR1599" s="119">
        <v>26</v>
      </c>
      <c r="AS1599" s="119">
        <v>3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23.2</v>
      </c>
      <c r="BI1599" s="119">
        <v>23.1</v>
      </c>
      <c r="BJ1599" s="119">
        <v>27</v>
      </c>
      <c r="BK1599" s="119">
        <v>29.3</v>
      </c>
      <c r="BL1599" s="119">
        <v>0</v>
      </c>
      <c r="BM1599" s="119" t="s">
        <v>592</v>
      </c>
    </row>
    <row r="1600" spans="1:65" s="119" customFormat="1" ht="11.4" x14ac:dyDescent="0.2">
      <c r="A1600" s="119" t="s">
        <v>169</v>
      </c>
      <c r="B1600" s="119">
        <v>66</v>
      </c>
      <c r="C1600" s="119">
        <v>3</v>
      </c>
      <c r="D1600" s="119">
        <v>56</v>
      </c>
      <c r="E1600" s="119">
        <v>0</v>
      </c>
      <c r="F1600" s="119">
        <v>6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4.5449999999999999</v>
      </c>
      <c r="P1600" s="119">
        <v>84.85</v>
      </c>
      <c r="Q1600" s="119">
        <v>0</v>
      </c>
      <c r="R1600" s="119">
        <v>9.0909999999999993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577</v>
      </c>
      <c r="AB1600" s="119" t="s">
        <v>220</v>
      </c>
      <c r="AC1600" s="119" t="s">
        <v>56</v>
      </c>
      <c r="AD1600" s="119" t="s">
        <v>274</v>
      </c>
      <c r="AE1600" s="119" t="s">
        <v>307</v>
      </c>
      <c r="AF1600" s="119" t="s">
        <v>56</v>
      </c>
      <c r="AG1600" s="119" t="s">
        <v>56</v>
      </c>
      <c r="AH1600" s="119" t="s">
        <v>393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3</v>
      </c>
      <c r="AO1600" s="119">
        <v>4</v>
      </c>
      <c r="AP1600" s="119">
        <v>19</v>
      </c>
      <c r="AQ1600" s="119">
        <v>31</v>
      </c>
      <c r="AR1600" s="119">
        <v>8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20.5</v>
      </c>
      <c r="BI1600" s="119">
        <v>21.1</v>
      </c>
      <c r="BJ1600" s="119">
        <v>24.8</v>
      </c>
      <c r="BK1600" s="119">
        <v>27.1</v>
      </c>
      <c r="BL1600" s="119">
        <v>0</v>
      </c>
      <c r="BM1600" s="119" t="s">
        <v>591</v>
      </c>
    </row>
    <row r="1601" spans="1:65" s="119" customFormat="1" ht="11.4" x14ac:dyDescent="0.2">
      <c r="A1601" s="119" t="s">
        <v>169</v>
      </c>
      <c r="B1601" s="119">
        <v>99</v>
      </c>
      <c r="C1601" s="119">
        <v>7</v>
      </c>
      <c r="D1601" s="119">
        <v>84</v>
      </c>
      <c r="E1601" s="119">
        <v>0</v>
      </c>
      <c r="F1601" s="119">
        <v>6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7.1429999999999998</v>
      </c>
      <c r="P1601" s="119">
        <v>85.71</v>
      </c>
      <c r="Q1601" s="119">
        <v>0</v>
      </c>
      <c r="R1601" s="119">
        <v>6.1219999999999999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302</v>
      </c>
      <c r="AB1601" s="119" t="s">
        <v>210</v>
      </c>
      <c r="AC1601" s="119" t="s">
        <v>85</v>
      </c>
      <c r="AD1601" s="119" t="s">
        <v>243</v>
      </c>
      <c r="AE1601" s="119" t="s">
        <v>261</v>
      </c>
      <c r="AF1601" s="119" t="s">
        <v>118</v>
      </c>
      <c r="AG1601" s="119" t="s">
        <v>56</v>
      </c>
      <c r="AH1601" s="119" t="s">
        <v>56</v>
      </c>
      <c r="AI1601" s="119" t="s">
        <v>56</v>
      </c>
      <c r="AJ1601" s="119" t="s">
        <v>254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3</v>
      </c>
      <c r="AP1601" s="119">
        <v>16</v>
      </c>
      <c r="AQ1601" s="119">
        <v>47</v>
      </c>
      <c r="AR1601" s="119">
        <v>30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23.2</v>
      </c>
      <c r="BI1601" s="119">
        <v>23.4</v>
      </c>
      <c r="BJ1601" s="119">
        <v>26.9</v>
      </c>
      <c r="BK1601" s="119">
        <v>28.9</v>
      </c>
      <c r="BL1601" s="119">
        <v>0</v>
      </c>
      <c r="BM1601" s="119" t="s">
        <v>592</v>
      </c>
    </row>
    <row r="1602" spans="1:65" s="119" customFormat="1" ht="11.4" x14ac:dyDescent="0.2">
      <c r="A1602" s="119" t="s">
        <v>180</v>
      </c>
      <c r="B1602" s="119">
        <v>93</v>
      </c>
      <c r="C1602" s="119">
        <v>3</v>
      </c>
      <c r="D1602" s="119">
        <v>84</v>
      </c>
      <c r="E1602" s="119">
        <v>0</v>
      </c>
      <c r="F1602" s="119">
        <v>4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3.226</v>
      </c>
      <c r="P1602" s="119">
        <v>90.32</v>
      </c>
      <c r="Q1602" s="119">
        <v>0</v>
      </c>
      <c r="R1602" s="119">
        <v>4.3010000000000002</v>
      </c>
      <c r="S1602" s="119">
        <v>1.075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586</v>
      </c>
      <c r="AB1602" s="119" t="s">
        <v>299</v>
      </c>
      <c r="AC1602" s="119" t="s">
        <v>314</v>
      </c>
      <c r="AD1602" s="119" t="s">
        <v>270</v>
      </c>
      <c r="AE1602" s="119" t="s">
        <v>136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4</v>
      </c>
      <c r="AO1602" s="119">
        <v>11</v>
      </c>
      <c r="AP1602" s="119">
        <v>35</v>
      </c>
      <c r="AQ1602" s="119">
        <v>37</v>
      </c>
      <c r="AR1602" s="119">
        <v>6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19.3</v>
      </c>
      <c r="BI1602" s="119">
        <v>19.600000000000001</v>
      </c>
      <c r="BJ1602" s="119">
        <v>23.5</v>
      </c>
      <c r="BK1602" s="119">
        <v>25.6</v>
      </c>
      <c r="BL1602" s="119">
        <v>0</v>
      </c>
      <c r="BM1602" s="119" t="s">
        <v>591</v>
      </c>
    </row>
    <row r="1603" spans="1:65" s="119" customFormat="1" ht="11.4" x14ac:dyDescent="0.2">
      <c r="A1603" s="119" t="s">
        <v>180</v>
      </c>
      <c r="B1603" s="119">
        <v>130</v>
      </c>
      <c r="C1603" s="119">
        <v>11</v>
      </c>
      <c r="D1603" s="119">
        <v>112</v>
      </c>
      <c r="E1603" s="119">
        <v>1</v>
      </c>
      <c r="F1603" s="119">
        <v>5</v>
      </c>
      <c r="G1603" s="119">
        <v>0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8.4619999999999997</v>
      </c>
      <c r="P1603" s="119">
        <v>85.38</v>
      </c>
      <c r="Q1603" s="119">
        <v>0</v>
      </c>
      <c r="R1603" s="119">
        <v>3.8460000000000001</v>
      </c>
      <c r="S1603" s="119">
        <v>0</v>
      </c>
      <c r="T1603" s="119">
        <v>0.76900000000000002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277</v>
      </c>
      <c r="AB1603" s="119" t="s">
        <v>124</v>
      </c>
      <c r="AC1603" s="119" t="s">
        <v>308</v>
      </c>
      <c r="AD1603" s="119" t="s">
        <v>277</v>
      </c>
      <c r="AE1603" s="119" t="s">
        <v>196</v>
      </c>
      <c r="AF1603" s="119" t="s">
        <v>174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2</v>
      </c>
      <c r="AP1603" s="119">
        <v>22</v>
      </c>
      <c r="AQ1603" s="119">
        <v>71</v>
      </c>
      <c r="AR1603" s="119">
        <v>32</v>
      </c>
      <c r="AS1603" s="119">
        <v>3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22.9</v>
      </c>
      <c r="BI1603" s="119">
        <v>23.1</v>
      </c>
      <c r="BJ1603" s="119">
        <v>26.3</v>
      </c>
      <c r="BK1603" s="119">
        <v>28.6</v>
      </c>
      <c r="BL1603" s="119">
        <v>0</v>
      </c>
      <c r="BM1603" s="119" t="s">
        <v>592</v>
      </c>
    </row>
    <row r="1604" spans="1:65" s="119" customFormat="1" ht="11.4" x14ac:dyDescent="0.2">
      <c r="A1604" s="119" t="s">
        <v>187</v>
      </c>
      <c r="B1604" s="119">
        <v>97</v>
      </c>
      <c r="C1604" s="119">
        <v>4</v>
      </c>
      <c r="D1604" s="119">
        <v>87</v>
      </c>
      <c r="E1604" s="119">
        <v>1</v>
      </c>
      <c r="F1604" s="119">
        <v>5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4.1239999999999997</v>
      </c>
      <c r="P1604" s="119">
        <v>88.66</v>
      </c>
      <c r="Q1604" s="119">
        <v>0</v>
      </c>
      <c r="R1604" s="119">
        <v>4.1239999999999997</v>
      </c>
      <c r="S1604" s="119">
        <v>1.0309999999999999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396</v>
      </c>
      <c r="AB1604" s="119" t="s">
        <v>305</v>
      </c>
      <c r="AC1604" s="119" t="s">
        <v>386</v>
      </c>
      <c r="AD1604" s="119" t="s">
        <v>319</v>
      </c>
      <c r="AE1604" s="119" t="s">
        <v>399</v>
      </c>
      <c r="AF1604" s="119" t="s">
        <v>577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6</v>
      </c>
      <c r="AO1604" s="119">
        <v>17</v>
      </c>
      <c r="AP1604" s="119">
        <v>35</v>
      </c>
      <c r="AQ1604" s="119">
        <v>34</v>
      </c>
      <c r="AR1604" s="119">
        <v>6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18.5</v>
      </c>
      <c r="BI1604" s="119">
        <v>19.2</v>
      </c>
      <c r="BJ1604" s="119">
        <v>23.2</v>
      </c>
      <c r="BK1604" s="119">
        <v>25.5</v>
      </c>
      <c r="BL1604" s="119">
        <v>0</v>
      </c>
      <c r="BM1604" s="119" t="s">
        <v>591</v>
      </c>
    </row>
    <row r="1605" spans="1:65" s="119" customFormat="1" ht="11.4" x14ac:dyDescent="0.2">
      <c r="A1605" s="119" t="s">
        <v>187</v>
      </c>
      <c r="B1605" s="119">
        <v>241</v>
      </c>
      <c r="C1605" s="119">
        <v>16</v>
      </c>
      <c r="D1605" s="119">
        <v>212</v>
      </c>
      <c r="E1605" s="119">
        <v>1</v>
      </c>
      <c r="F1605" s="119">
        <v>9</v>
      </c>
      <c r="G1605" s="119">
        <v>3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6.6390000000000002</v>
      </c>
      <c r="P1605" s="119">
        <v>87.55</v>
      </c>
      <c r="Q1605" s="119">
        <v>0.41499999999999998</v>
      </c>
      <c r="R1605" s="119">
        <v>3.32</v>
      </c>
      <c r="S1605" s="119">
        <v>0.83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295</v>
      </c>
      <c r="AB1605" s="119" t="s">
        <v>289</v>
      </c>
      <c r="AC1605" s="119" t="s">
        <v>307</v>
      </c>
      <c r="AD1605" s="119" t="s">
        <v>245</v>
      </c>
      <c r="AE1605" s="119" t="s">
        <v>318</v>
      </c>
      <c r="AF1605" s="119" t="s">
        <v>306</v>
      </c>
      <c r="AG1605" s="119" t="s">
        <v>56</v>
      </c>
      <c r="AH1605" s="119" t="s">
        <v>56</v>
      </c>
      <c r="AI1605" s="119" t="s">
        <v>56</v>
      </c>
      <c r="AJ1605" s="119" t="s">
        <v>103</v>
      </c>
      <c r="AK1605" s="119" t="s">
        <v>56</v>
      </c>
      <c r="AL1605" s="119" t="s">
        <v>56</v>
      </c>
      <c r="AM1605" s="119">
        <v>0</v>
      </c>
      <c r="AN1605" s="119">
        <v>6</v>
      </c>
      <c r="AO1605" s="119">
        <v>20</v>
      </c>
      <c r="AP1605" s="119">
        <v>77</v>
      </c>
      <c r="AQ1605" s="119">
        <v>101</v>
      </c>
      <c r="AR1605" s="119">
        <v>33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20.5</v>
      </c>
      <c r="BI1605" s="119">
        <v>20.8</v>
      </c>
      <c r="BJ1605" s="119">
        <v>25</v>
      </c>
      <c r="BK1605" s="119">
        <v>27.4</v>
      </c>
      <c r="BL1605" s="119">
        <v>0</v>
      </c>
      <c r="BM1605" s="119" t="s">
        <v>592</v>
      </c>
    </row>
    <row r="1606" spans="1:65" s="119" customFormat="1" ht="11.4" x14ac:dyDescent="0.2">
      <c r="A1606" s="119" t="s">
        <v>194</v>
      </c>
      <c r="B1606" s="119">
        <v>95</v>
      </c>
      <c r="C1606" s="119">
        <v>3</v>
      </c>
      <c r="D1606" s="119">
        <v>88</v>
      </c>
      <c r="E1606" s="119">
        <v>0</v>
      </c>
      <c r="F1606" s="119">
        <v>4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3.1909999999999998</v>
      </c>
      <c r="P1606" s="119">
        <v>92.55</v>
      </c>
      <c r="Q1606" s="119">
        <v>0</v>
      </c>
      <c r="R1606" s="119">
        <v>3.1909999999999998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286</v>
      </c>
      <c r="AB1606" s="119" t="s">
        <v>220</v>
      </c>
      <c r="AC1606" s="119" t="s">
        <v>303</v>
      </c>
      <c r="AD1606" s="119" t="s">
        <v>71</v>
      </c>
      <c r="AE1606" s="119" t="s">
        <v>269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3</v>
      </c>
      <c r="AP1606" s="119">
        <v>29</v>
      </c>
      <c r="AQ1606" s="119">
        <v>48</v>
      </c>
      <c r="AR1606" s="119">
        <v>13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21.2</v>
      </c>
      <c r="BI1606" s="119">
        <v>21.3</v>
      </c>
      <c r="BJ1606" s="119">
        <v>24.8</v>
      </c>
      <c r="BK1606" s="119">
        <v>27.3</v>
      </c>
      <c r="BL1606" s="119">
        <v>0</v>
      </c>
      <c r="BM1606" s="119" t="s">
        <v>591</v>
      </c>
    </row>
    <row r="1607" spans="1:65" s="119" customFormat="1" ht="11.4" x14ac:dyDescent="0.2">
      <c r="A1607" s="119" t="s">
        <v>194</v>
      </c>
      <c r="B1607" s="119">
        <v>208</v>
      </c>
      <c r="C1607" s="119">
        <v>14</v>
      </c>
      <c r="D1607" s="119">
        <v>188</v>
      </c>
      <c r="E1607" s="119">
        <v>1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6.28</v>
      </c>
      <c r="P1607" s="119">
        <v>90.82</v>
      </c>
      <c r="Q1607" s="119">
        <v>0.48299999999999998</v>
      </c>
      <c r="R1607" s="119">
        <v>1.4490000000000001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235</v>
      </c>
      <c r="AB1607" s="119" t="s">
        <v>294</v>
      </c>
      <c r="AC1607" s="119" t="s">
        <v>283</v>
      </c>
      <c r="AD1607" s="119" t="s">
        <v>132</v>
      </c>
      <c r="AE1607" s="119" t="s">
        <v>302</v>
      </c>
      <c r="AF1607" s="119" t="s">
        <v>297</v>
      </c>
      <c r="AG1607" s="119" t="s">
        <v>56</v>
      </c>
      <c r="AH1607" s="119" t="s">
        <v>286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4</v>
      </c>
      <c r="AP1607" s="119">
        <v>39</v>
      </c>
      <c r="AQ1607" s="119">
        <v>113</v>
      </c>
      <c r="AR1607" s="119">
        <v>48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22.7</v>
      </c>
      <c r="BI1607" s="119">
        <v>22.9</v>
      </c>
      <c r="BJ1607" s="119">
        <v>25.9</v>
      </c>
      <c r="BK1607" s="119">
        <v>28.1</v>
      </c>
      <c r="BL1607" s="119">
        <v>0</v>
      </c>
      <c r="BM1607" s="119" t="s">
        <v>592</v>
      </c>
    </row>
    <row r="1608" spans="1:65" s="119" customFormat="1" ht="11.4" x14ac:dyDescent="0.2">
      <c r="A1608" s="119" t="s">
        <v>202</v>
      </c>
      <c r="B1608" s="119">
        <v>76</v>
      </c>
      <c r="C1608" s="119">
        <v>2</v>
      </c>
      <c r="D1608" s="119">
        <v>72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1.333</v>
      </c>
      <c r="P1608" s="119">
        <v>94.67</v>
      </c>
      <c r="Q1608" s="119">
        <v>0</v>
      </c>
      <c r="R1608" s="119">
        <v>1.333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389</v>
      </c>
      <c r="AB1608" s="119" t="s">
        <v>277</v>
      </c>
      <c r="AC1608" s="119" t="s">
        <v>83</v>
      </c>
      <c r="AD1608" s="119" t="s">
        <v>197</v>
      </c>
      <c r="AE1608" s="119" t="s">
        <v>305</v>
      </c>
      <c r="AF1608" s="119" t="s">
        <v>399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1</v>
      </c>
      <c r="AP1608" s="119">
        <v>22</v>
      </c>
      <c r="AQ1608" s="119">
        <v>41</v>
      </c>
      <c r="AR1608" s="119">
        <v>9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21.5</v>
      </c>
      <c r="BI1608" s="119">
        <v>21.4</v>
      </c>
      <c r="BJ1608" s="119">
        <v>24.8</v>
      </c>
      <c r="BK1608" s="119">
        <v>27.2</v>
      </c>
      <c r="BL1608" s="119">
        <v>0</v>
      </c>
      <c r="BM1608" s="119" t="s">
        <v>591</v>
      </c>
    </row>
    <row r="1609" spans="1:65" s="119" customFormat="1" ht="11.4" x14ac:dyDescent="0.2">
      <c r="A1609" s="119" t="s">
        <v>202</v>
      </c>
      <c r="B1609" s="119">
        <v>122</v>
      </c>
      <c r="C1609" s="119">
        <v>9</v>
      </c>
      <c r="D1609" s="119">
        <v>109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7.3769999999999998</v>
      </c>
      <c r="P1609" s="119">
        <v>89.34</v>
      </c>
      <c r="Q1609" s="119">
        <v>0</v>
      </c>
      <c r="R1609" s="119">
        <v>2.4590000000000001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275</v>
      </c>
      <c r="AB1609" s="119" t="s">
        <v>210</v>
      </c>
      <c r="AC1609" s="119" t="s">
        <v>56</v>
      </c>
      <c r="AD1609" s="119" t="s">
        <v>259</v>
      </c>
      <c r="AE1609" s="119" t="s">
        <v>69</v>
      </c>
      <c r="AF1609" s="119" t="s">
        <v>59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22</v>
      </c>
      <c r="AQ1609" s="119">
        <v>63</v>
      </c>
      <c r="AR1609" s="119">
        <v>33</v>
      </c>
      <c r="AS1609" s="119">
        <v>3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23.2</v>
      </c>
      <c r="BI1609" s="119">
        <v>23.1</v>
      </c>
      <c r="BJ1609" s="119">
        <v>26.6</v>
      </c>
      <c r="BK1609" s="119">
        <v>29.1</v>
      </c>
      <c r="BL1609" s="119">
        <v>0</v>
      </c>
      <c r="BM1609" s="119" t="s">
        <v>592</v>
      </c>
    </row>
    <row r="1610" spans="1:65" s="119" customFormat="1" ht="11.4" x14ac:dyDescent="0.2">
      <c r="A1610" s="119" t="s">
        <v>209</v>
      </c>
      <c r="B1610" s="119">
        <v>33</v>
      </c>
      <c r="C1610" s="119">
        <v>2</v>
      </c>
      <c r="D1610" s="119">
        <v>30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6.0609999999999999</v>
      </c>
      <c r="P1610" s="119">
        <v>87.88</v>
      </c>
      <c r="Q1610" s="119">
        <v>0</v>
      </c>
      <c r="R1610" s="119">
        <v>3.03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393</v>
      </c>
      <c r="AB1610" s="119" t="s">
        <v>279</v>
      </c>
      <c r="AC1610" s="119" t="s">
        <v>56</v>
      </c>
      <c r="AD1610" s="119" t="s">
        <v>308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0</v>
      </c>
      <c r="AP1610" s="119">
        <v>8</v>
      </c>
      <c r="AQ1610" s="119">
        <v>17</v>
      </c>
      <c r="AR1610" s="119">
        <v>6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21.4</v>
      </c>
      <c r="BI1610" s="119">
        <v>21.9</v>
      </c>
      <c r="BJ1610" s="119">
        <v>25.7</v>
      </c>
      <c r="BK1610" s="119">
        <v>27.5</v>
      </c>
      <c r="BL1610" s="119">
        <v>0</v>
      </c>
      <c r="BM1610" s="119" t="s">
        <v>591</v>
      </c>
    </row>
    <row r="1611" spans="1:65" s="119" customFormat="1" ht="11.4" x14ac:dyDescent="0.2">
      <c r="A1611" s="119" t="s">
        <v>209</v>
      </c>
      <c r="B1611" s="119">
        <v>64</v>
      </c>
      <c r="C1611" s="119">
        <v>4</v>
      </c>
      <c r="D1611" s="119">
        <v>58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6.25</v>
      </c>
      <c r="P1611" s="119">
        <v>90.63</v>
      </c>
      <c r="Q1611" s="119">
        <v>0</v>
      </c>
      <c r="R1611" s="119">
        <v>1.5629999999999999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289</v>
      </c>
      <c r="AB1611" s="119" t="s">
        <v>248</v>
      </c>
      <c r="AC1611" s="119" t="s">
        <v>59</v>
      </c>
      <c r="AD1611" s="119" t="s">
        <v>72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8</v>
      </c>
      <c r="AQ1611" s="119">
        <v>32</v>
      </c>
      <c r="AR1611" s="119">
        <v>18</v>
      </c>
      <c r="AS1611" s="119">
        <v>5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23.7</v>
      </c>
      <c r="BI1611" s="119">
        <v>23.4</v>
      </c>
      <c r="BJ1611" s="119">
        <v>28.2</v>
      </c>
      <c r="BK1611" s="119">
        <v>30.7</v>
      </c>
      <c r="BL1611" s="119">
        <v>0</v>
      </c>
      <c r="BM1611" s="119" t="s">
        <v>592</v>
      </c>
    </row>
    <row r="1612" spans="1:65" s="119" customFormat="1" ht="11.4" x14ac:dyDescent="0.2">
      <c r="A1612" s="119" t="s">
        <v>216</v>
      </c>
      <c r="B1612" s="119">
        <v>17</v>
      </c>
      <c r="C1612" s="119">
        <v>0</v>
      </c>
      <c r="D1612" s="119">
        <v>16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94.12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283</v>
      </c>
      <c r="AB1612" s="119" t="s">
        <v>256</v>
      </c>
      <c r="AC1612" s="119" t="s">
        <v>56</v>
      </c>
      <c r="AD1612" s="119" t="s">
        <v>122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4</v>
      </c>
      <c r="AQ1612" s="119">
        <v>8</v>
      </c>
      <c r="AR1612" s="119">
        <v>3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22.1</v>
      </c>
      <c r="BI1612" s="119">
        <v>22.1</v>
      </c>
      <c r="BJ1612" s="119">
        <v>26</v>
      </c>
      <c r="BK1612" s="119">
        <v>27.2</v>
      </c>
      <c r="BL1612" s="119">
        <v>0</v>
      </c>
      <c r="BM1612" s="119" t="s">
        <v>591</v>
      </c>
    </row>
    <row r="1613" spans="1:65" s="119" customFormat="1" ht="11.4" x14ac:dyDescent="0.2">
      <c r="A1613" s="119" t="s">
        <v>216</v>
      </c>
      <c r="B1613" s="119">
        <v>57</v>
      </c>
      <c r="C1613" s="119">
        <v>3</v>
      </c>
      <c r="D1613" s="119">
        <v>53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5.2629999999999999</v>
      </c>
      <c r="P1613" s="119">
        <v>92.98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294</v>
      </c>
      <c r="AB1613" s="119" t="s">
        <v>72</v>
      </c>
      <c r="AC1613" s="119" t="s">
        <v>56</v>
      </c>
      <c r="AD1613" s="119" t="s">
        <v>297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10</v>
      </c>
      <c r="AQ1613" s="119">
        <v>29</v>
      </c>
      <c r="AR1613" s="119">
        <v>15</v>
      </c>
      <c r="AS1613" s="119">
        <v>3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23.6</v>
      </c>
      <c r="BI1613" s="119">
        <v>23</v>
      </c>
      <c r="BJ1613" s="119">
        <v>27.7</v>
      </c>
      <c r="BK1613" s="119">
        <v>30.5</v>
      </c>
      <c r="BL1613" s="119">
        <v>0</v>
      </c>
      <c r="BM1613" s="119" t="s">
        <v>592</v>
      </c>
    </row>
    <row r="1614" spans="1:65" s="119" customFormat="1" ht="11.4" x14ac:dyDescent="0.2">
      <c r="A1614" s="119" t="s">
        <v>224</v>
      </c>
      <c r="B1614" s="119">
        <v>12</v>
      </c>
      <c r="C1614" s="119">
        <v>0</v>
      </c>
      <c r="D1614" s="119">
        <v>11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91.67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197</v>
      </c>
      <c r="AB1614" s="119" t="s">
        <v>69</v>
      </c>
      <c r="AC1614" s="119" t="s">
        <v>328</v>
      </c>
      <c r="AD1614" s="119" t="s">
        <v>71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3</v>
      </c>
      <c r="AQ1614" s="119">
        <v>7</v>
      </c>
      <c r="AR1614" s="119">
        <v>2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</v>
      </c>
      <c r="BI1614" s="119">
        <v>21.9</v>
      </c>
      <c r="BJ1614" s="119">
        <v>25.8</v>
      </c>
      <c r="BK1614" s="119">
        <v>28.7</v>
      </c>
      <c r="BL1614" s="119">
        <v>0</v>
      </c>
      <c r="BM1614" s="119" t="s">
        <v>591</v>
      </c>
    </row>
    <row r="1615" spans="1:65" s="119" customFormat="1" ht="11.4" x14ac:dyDescent="0.2">
      <c r="A1615" s="119" t="s">
        <v>224</v>
      </c>
      <c r="B1615" s="119">
        <v>30</v>
      </c>
      <c r="C1615" s="119">
        <v>1</v>
      </c>
      <c r="D1615" s="119">
        <v>29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96.67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233</v>
      </c>
      <c r="AB1615" s="119" t="s">
        <v>296</v>
      </c>
      <c r="AC1615" s="119" t="s">
        <v>279</v>
      </c>
      <c r="AD1615" s="119" t="s">
        <v>252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4</v>
      </c>
      <c r="AQ1615" s="119">
        <v>13</v>
      </c>
      <c r="AR1615" s="119">
        <v>10</v>
      </c>
      <c r="AS1615" s="119">
        <v>3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24.3</v>
      </c>
      <c r="BI1615" s="119">
        <v>24.2</v>
      </c>
      <c r="BJ1615" s="119">
        <v>28.7</v>
      </c>
      <c r="BK1615" s="119">
        <v>31.4</v>
      </c>
      <c r="BL1615" s="119">
        <v>0</v>
      </c>
      <c r="BM1615" s="119" t="s">
        <v>592</v>
      </c>
    </row>
    <row r="1616" spans="1:65" s="119" customFormat="1" ht="11.4" x14ac:dyDescent="0.2">
      <c r="A1616" s="119" t="s">
        <v>228</v>
      </c>
      <c r="B1616" s="119">
        <v>6</v>
      </c>
      <c r="C1616" s="119">
        <v>0</v>
      </c>
      <c r="D1616" s="119">
        <v>6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83.33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259</v>
      </c>
      <c r="AB1616" s="119" t="s">
        <v>69</v>
      </c>
      <c r="AC1616" s="119" t="s">
        <v>56</v>
      </c>
      <c r="AD1616" s="119" t="s">
        <v>232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3</v>
      </c>
      <c r="AR1616" s="119">
        <v>1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22.3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591</v>
      </c>
    </row>
    <row r="1617" spans="1:65" s="119" customFormat="1" ht="11.4" x14ac:dyDescent="0.2">
      <c r="A1617" s="119" t="s">
        <v>228</v>
      </c>
      <c r="B1617" s="119">
        <v>22</v>
      </c>
      <c r="C1617" s="119">
        <v>0</v>
      </c>
      <c r="D1617" s="119">
        <v>21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95.45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248</v>
      </c>
      <c r="AB1617" s="119" t="s">
        <v>106</v>
      </c>
      <c r="AC1617" s="119" t="s">
        <v>56</v>
      </c>
      <c r="AD1617" s="119" t="s">
        <v>106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3</v>
      </c>
      <c r="AQ1617" s="119">
        <v>9</v>
      </c>
      <c r="AR1617" s="119">
        <v>8</v>
      </c>
      <c r="AS1617" s="119">
        <v>2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24.7</v>
      </c>
      <c r="BI1617" s="119">
        <v>24.7</v>
      </c>
      <c r="BJ1617" s="119">
        <v>28.9</v>
      </c>
      <c r="BK1617" s="119">
        <v>31.6</v>
      </c>
      <c r="BL1617" s="119">
        <v>0</v>
      </c>
      <c r="BM1617" s="119" t="s">
        <v>592</v>
      </c>
    </row>
    <row r="1618" spans="1:65" s="119" customFormat="1" ht="11.4" x14ac:dyDescent="0.2">
      <c r="A1618" s="119" t="s">
        <v>234</v>
      </c>
      <c r="B1618" s="119">
        <v>3</v>
      </c>
      <c r="C1618" s="119">
        <v>0</v>
      </c>
      <c r="D1618" s="119">
        <v>3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595</v>
      </c>
      <c r="AB1618" s="119" t="s">
        <v>243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591</v>
      </c>
    </row>
    <row r="1619" spans="1:65" s="119" customFormat="1" ht="11.4" x14ac:dyDescent="0.2">
      <c r="A1619" s="119" t="s">
        <v>234</v>
      </c>
      <c r="B1619" s="119">
        <v>6</v>
      </c>
      <c r="C1619" s="119">
        <v>0</v>
      </c>
      <c r="D1619" s="119">
        <v>6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83.33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256</v>
      </c>
      <c r="AB1619" s="119" t="s">
        <v>166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2</v>
      </c>
      <c r="AR1619" s="119">
        <v>3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26.1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592</v>
      </c>
    </row>
    <row r="1620" spans="1:65" s="120" customFormat="1" ht="12" x14ac:dyDescent="0.25">
      <c r="A1620" s="120" t="s">
        <v>241</v>
      </c>
      <c r="B1620" s="120">
        <v>1248</v>
      </c>
      <c r="C1620" s="120">
        <v>70</v>
      </c>
      <c r="D1620" s="120">
        <v>1101</v>
      </c>
      <c r="E1620" s="120">
        <v>4</v>
      </c>
      <c r="F1620" s="120">
        <v>61</v>
      </c>
      <c r="G1620" s="120">
        <v>8</v>
      </c>
      <c r="H1620" s="120">
        <v>3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5.6130000000000004</v>
      </c>
      <c r="P1620" s="120">
        <v>88.21</v>
      </c>
      <c r="Q1620" s="120">
        <v>0.24099999999999999</v>
      </c>
      <c r="R1620" s="120">
        <v>4.8920000000000003</v>
      </c>
      <c r="S1620" s="120">
        <v>0.56100000000000005</v>
      </c>
      <c r="T1620" s="120">
        <v>0.24099999999999999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320</v>
      </c>
      <c r="AB1620" s="120" t="s">
        <v>315</v>
      </c>
      <c r="AC1620" s="120" t="s">
        <v>136</v>
      </c>
      <c r="AD1620" s="120" t="s">
        <v>261</v>
      </c>
      <c r="AE1620" s="120" t="s">
        <v>388</v>
      </c>
      <c r="AF1620" s="120" t="s">
        <v>601</v>
      </c>
      <c r="AG1620" s="120" t="s">
        <v>298</v>
      </c>
      <c r="AH1620" s="120" t="s">
        <v>261</v>
      </c>
      <c r="AI1620" s="120" t="s">
        <v>262</v>
      </c>
      <c r="AJ1620" s="120" t="s">
        <v>653</v>
      </c>
      <c r="AK1620" s="120" t="s">
        <v>56</v>
      </c>
      <c r="AL1620" s="120" t="s">
        <v>56</v>
      </c>
      <c r="AM1620" s="120">
        <v>4</v>
      </c>
      <c r="AN1620" s="120">
        <v>86</v>
      </c>
      <c r="AO1620" s="120">
        <v>110</v>
      </c>
      <c r="AP1620" s="120">
        <v>408</v>
      </c>
      <c r="AQ1620" s="120">
        <v>525</v>
      </c>
      <c r="AR1620" s="120">
        <v>106</v>
      </c>
      <c r="AS1620" s="120">
        <v>8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19.399999999999999</v>
      </c>
      <c r="BI1620" s="120">
        <v>20.100000000000001</v>
      </c>
      <c r="BJ1620" s="120">
        <v>23.9</v>
      </c>
      <c r="BK1620" s="120">
        <v>26.3</v>
      </c>
      <c r="BL1620" s="120">
        <v>0</v>
      </c>
      <c r="BM1620" s="120" t="s">
        <v>591</v>
      </c>
    </row>
    <row r="1621" spans="1:65" s="120" customFormat="1" ht="12" x14ac:dyDescent="0.25">
      <c r="A1621" s="120" t="s">
        <v>241</v>
      </c>
      <c r="B1621" s="120">
        <v>1407</v>
      </c>
      <c r="C1621" s="120">
        <v>92</v>
      </c>
      <c r="D1621" s="120">
        <v>1232</v>
      </c>
      <c r="E1621" s="120">
        <v>4</v>
      </c>
      <c r="F1621" s="120">
        <v>64</v>
      </c>
      <c r="G1621" s="120">
        <v>8</v>
      </c>
      <c r="H1621" s="120">
        <v>5</v>
      </c>
      <c r="I1621" s="120">
        <v>0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6.468</v>
      </c>
      <c r="P1621" s="120">
        <v>87.56</v>
      </c>
      <c r="Q1621" s="120">
        <v>0.21299999999999999</v>
      </c>
      <c r="R1621" s="120">
        <v>4.4779999999999998</v>
      </c>
      <c r="S1621" s="120">
        <v>0.56899999999999995</v>
      </c>
      <c r="T1621" s="120">
        <v>0.35499999999999998</v>
      </c>
      <c r="U1621" s="120">
        <v>0</v>
      </c>
      <c r="V1621" s="120">
        <v>0</v>
      </c>
      <c r="W1621" s="120">
        <v>0</v>
      </c>
      <c r="X1621" s="120">
        <v>7.0999999999999994E-2</v>
      </c>
      <c r="Y1621" s="120">
        <v>0</v>
      </c>
      <c r="Z1621" s="120">
        <v>0</v>
      </c>
      <c r="AA1621" s="120" t="s">
        <v>289</v>
      </c>
      <c r="AB1621" s="120" t="s">
        <v>232</v>
      </c>
      <c r="AC1621" s="120" t="s">
        <v>254</v>
      </c>
      <c r="AD1621" s="120" t="s">
        <v>279</v>
      </c>
      <c r="AE1621" s="120" t="s">
        <v>274</v>
      </c>
      <c r="AF1621" s="120" t="s">
        <v>297</v>
      </c>
      <c r="AG1621" s="120" t="s">
        <v>264</v>
      </c>
      <c r="AH1621" s="120" t="s">
        <v>273</v>
      </c>
      <c r="AI1621" s="120" t="s">
        <v>56</v>
      </c>
      <c r="AJ1621" s="120" t="s">
        <v>83</v>
      </c>
      <c r="AK1621" s="120" t="s">
        <v>289</v>
      </c>
      <c r="AL1621" s="120" t="s">
        <v>56</v>
      </c>
      <c r="AM1621" s="120">
        <v>1</v>
      </c>
      <c r="AN1621" s="120">
        <v>12</v>
      </c>
      <c r="AO1621" s="120">
        <v>47</v>
      </c>
      <c r="AP1621" s="120">
        <v>307</v>
      </c>
      <c r="AQ1621" s="120">
        <v>705</v>
      </c>
      <c r="AR1621" s="120">
        <v>303</v>
      </c>
      <c r="AS1621" s="120">
        <v>30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22.2</v>
      </c>
      <c r="BI1621" s="120">
        <v>22.4</v>
      </c>
      <c r="BJ1621" s="120">
        <v>26.1</v>
      </c>
      <c r="BK1621" s="120">
        <v>28.4</v>
      </c>
      <c r="BL1621" s="120">
        <v>0</v>
      </c>
      <c r="BM1621" s="120" t="s">
        <v>592</v>
      </c>
    </row>
    <row r="1622" spans="1:65" s="120" customFormat="1" ht="12" x14ac:dyDescent="0.25">
      <c r="A1622" s="120" t="s">
        <v>246</v>
      </c>
      <c r="B1622" s="120">
        <v>1329</v>
      </c>
      <c r="C1622" s="120">
        <v>74</v>
      </c>
      <c r="D1622" s="120">
        <v>1175</v>
      </c>
      <c r="E1622" s="120">
        <v>4</v>
      </c>
      <c r="F1622" s="120">
        <v>65</v>
      </c>
      <c r="G1622" s="120">
        <v>8</v>
      </c>
      <c r="H1622" s="120">
        <v>3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5.5679999999999996</v>
      </c>
      <c r="P1622" s="120">
        <v>88.41</v>
      </c>
      <c r="Q1622" s="120">
        <v>0.22600000000000001</v>
      </c>
      <c r="R1622" s="120">
        <v>4.8159999999999998</v>
      </c>
      <c r="S1622" s="120">
        <v>0.52700000000000002</v>
      </c>
      <c r="T1622" s="120">
        <v>0.22600000000000001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573</v>
      </c>
      <c r="AB1622" s="120" t="s">
        <v>284</v>
      </c>
      <c r="AC1622" s="120" t="s">
        <v>307</v>
      </c>
      <c r="AD1622" s="120" t="s">
        <v>261</v>
      </c>
      <c r="AE1622" s="120" t="s">
        <v>388</v>
      </c>
      <c r="AF1622" s="120" t="s">
        <v>601</v>
      </c>
      <c r="AG1622" s="120" t="s">
        <v>298</v>
      </c>
      <c r="AH1622" s="120" t="s">
        <v>261</v>
      </c>
      <c r="AI1622" s="120" t="s">
        <v>262</v>
      </c>
      <c r="AJ1622" s="120" t="s">
        <v>653</v>
      </c>
      <c r="AK1622" s="120" t="s">
        <v>56</v>
      </c>
      <c r="AL1622" s="120" t="s">
        <v>56</v>
      </c>
      <c r="AM1622" s="120">
        <v>4</v>
      </c>
      <c r="AN1622" s="120">
        <v>89</v>
      </c>
      <c r="AO1622" s="120">
        <v>111</v>
      </c>
      <c r="AP1622" s="120">
        <v>426</v>
      </c>
      <c r="AQ1622" s="120">
        <v>568</v>
      </c>
      <c r="AR1622" s="120">
        <v>121</v>
      </c>
      <c r="AS1622" s="120">
        <v>10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19.5</v>
      </c>
      <c r="BI1622" s="120">
        <v>20.2</v>
      </c>
      <c r="BJ1622" s="120">
        <v>24.1</v>
      </c>
      <c r="BK1622" s="120">
        <v>26.5</v>
      </c>
      <c r="BL1622" s="120">
        <v>1</v>
      </c>
      <c r="BM1622" s="120" t="s">
        <v>591</v>
      </c>
    </row>
    <row r="1623" spans="1:65" s="120" customFormat="1" ht="12" x14ac:dyDescent="0.25">
      <c r="A1623" s="120" t="s">
        <v>246</v>
      </c>
      <c r="B1623" s="120">
        <v>1564</v>
      </c>
      <c r="C1623" s="120">
        <v>101</v>
      </c>
      <c r="D1623" s="120">
        <v>1377</v>
      </c>
      <c r="E1623" s="120">
        <v>4</v>
      </c>
      <c r="F1623" s="120">
        <v>67</v>
      </c>
      <c r="G1623" s="120">
        <v>8</v>
      </c>
      <c r="H1623" s="120">
        <v>5</v>
      </c>
      <c r="I1623" s="120">
        <v>0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6.3979999999999997</v>
      </c>
      <c r="P1623" s="120">
        <v>88.04</v>
      </c>
      <c r="Q1623" s="120">
        <v>0.25600000000000001</v>
      </c>
      <c r="R1623" s="120">
        <v>4.2229999999999999</v>
      </c>
      <c r="S1623" s="120">
        <v>0.51200000000000001</v>
      </c>
      <c r="T1623" s="120">
        <v>0.32</v>
      </c>
      <c r="U1623" s="120">
        <v>0</v>
      </c>
      <c r="V1623" s="120">
        <v>0</v>
      </c>
      <c r="W1623" s="120">
        <v>0</v>
      </c>
      <c r="X1623" s="120">
        <v>6.4000000000000001E-2</v>
      </c>
      <c r="Y1623" s="120">
        <v>0</v>
      </c>
      <c r="Z1623" s="120">
        <v>0</v>
      </c>
      <c r="AA1623" s="120" t="s">
        <v>144</v>
      </c>
      <c r="AB1623" s="120" t="s">
        <v>68</v>
      </c>
      <c r="AC1623" s="120" t="s">
        <v>192</v>
      </c>
      <c r="AD1623" s="120" t="s">
        <v>279</v>
      </c>
      <c r="AE1623" s="120" t="s">
        <v>274</v>
      </c>
      <c r="AF1623" s="120" t="s">
        <v>297</v>
      </c>
      <c r="AG1623" s="120" t="s">
        <v>264</v>
      </c>
      <c r="AH1623" s="120" t="s">
        <v>273</v>
      </c>
      <c r="AI1623" s="120" t="s">
        <v>56</v>
      </c>
      <c r="AJ1623" s="120" t="s">
        <v>83</v>
      </c>
      <c r="AK1623" s="120" t="s">
        <v>289</v>
      </c>
      <c r="AL1623" s="120" t="s">
        <v>56</v>
      </c>
      <c r="AM1623" s="120">
        <v>1</v>
      </c>
      <c r="AN1623" s="120">
        <v>12</v>
      </c>
      <c r="AO1623" s="120">
        <v>50</v>
      </c>
      <c r="AP1623" s="120">
        <v>329</v>
      </c>
      <c r="AQ1623" s="120">
        <v>781</v>
      </c>
      <c r="AR1623" s="120">
        <v>348</v>
      </c>
      <c r="AS1623" s="120">
        <v>40</v>
      </c>
      <c r="AT1623" s="120">
        <v>2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22.4</v>
      </c>
      <c r="BI1623" s="120">
        <v>22.5</v>
      </c>
      <c r="BJ1623" s="120">
        <v>26.3</v>
      </c>
      <c r="BK1623" s="120">
        <v>28.8</v>
      </c>
      <c r="BL1623" s="120">
        <v>1</v>
      </c>
      <c r="BM1623" s="120" t="s">
        <v>592</v>
      </c>
    </row>
    <row r="1624" spans="1:65" s="120" customFormat="1" ht="12" x14ac:dyDescent="0.25">
      <c r="A1624" s="120" t="s">
        <v>249</v>
      </c>
      <c r="B1624" s="120">
        <v>1339</v>
      </c>
      <c r="C1624" s="120">
        <v>75</v>
      </c>
      <c r="D1624" s="120">
        <v>1184</v>
      </c>
      <c r="E1624" s="120">
        <v>4</v>
      </c>
      <c r="F1624" s="120">
        <v>65</v>
      </c>
      <c r="G1624" s="120">
        <v>8</v>
      </c>
      <c r="H1624" s="120">
        <v>3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5.5309999999999997</v>
      </c>
      <c r="P1624" s="120">
        <v>88.42</v>
      </c>
      <c r="Q1624" s="120">
        <v>0.224</v>
      </c>
      <c r="R1624" s="120">
        <v>4.7830000000000004</v>
      </c>
      <c r="S1624" s="120">
        <v>0.52300000000000002</v>
      </c>
      <c r="T1624" s="120">
        <v>0.224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573</v>
      </c>
      <c r="AB1624" s="120" t="s">
        <v>284</v>
      </c>
      <c r="AC1624" s="120" t="s">
        <v>307</v>
      </c>
      <c r="AD1624" s="120" t="s">
        <v>304</v>
      </c>
      <c r="AE1624" s="120" t="s">
        <v>388</v>
      </c>
      <c r="AF1624" s="120" t="s">
        <v>601</v>
      </c>
      <c r="AG1624" s="120" t="s">
        <v>298</v>
      </c>
      <c r="AH1624" s="120" t="s">
        <v>261</v>
      </c>
      <c r="AI1624" s="120" t="s">
        <v>262</v>
      </c>
      <c r="AJ1624" s="120" t="s">
        <v>653</v>
      </c>
      <c r="AK1624" s="120" t="s">
        <v>56</v>
      </c>
      <c r="AL1624" s="120" t="s">
        <v>56</v>
      </c>
      <c r="AM1624" s="120">
        <v>4</v>
      </c>
      <c r="AN1624" s="120">
        <v>89</v>
      </c>
      <c r="AO1624" s="120">
        <v>112</v>
      </c>
      <c r="AP1624" s="120">
        <v>428</v>
      </c>
      <c r="AQ1624" s="120">
        <v>572</v>
      </c>
      <c r="AR1624" s="120">
        <v>122</v>
      </c>
      <c r="AS1624" s="120">
        <v>11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19.600000000000001</v>
      </c>
      <c r="BI1624" s="120">
        <v>20.2</v>
      </c>
      <c r="BJ1624" s="120">
        <v>24.1</v>
      </c>
      <c r="BK1624" s="120">
        <v>26.5</v>
      </c>
      <c r="BL1624" s="120">
        <v>1</v>
      </c>
      <c r="BM1624" s="120" t="s">
        <v>591</v>
      </c>
    </row>
    <row r="1625" spans="1:65" s="120" customFormat="1" ht="12" x14ac:dyDescent="0.25">
      <c r="A1625" s="120" t="s">
        <v>249</v>
      </c>
      <c r="B1625" s="120">
        <v>1592</v>
      </c>
      <c r="C1625" s="120">
        <v>101</v>
      </c>
      <c r="D1625" s="120">
        <v>1404</v>
      </c>
      <c r="E1625" s="120">
        <v>4</v>
      </c>
      <c r="F1625" s="120">
        <v>67</v>
      </c>
      <c r="G1625" s="120">
        <v>8</v>
      </c>
      <c r="H1625" s="120">
        <v>5</v>
      </c>
      <c r="I1625" s="120">
        <v>0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6.3440000000000003</v>
      </c>
      <c r="P1625" s="120">
        <v>88.13</v>
      </c>
      <c r="Q1625" s="120">
        <v>0.251</v>
      </c>
      <c r="R1625" s="120">
        <v>4.2089999999999996</v>
      </c>
      <c r="S1625" s="120">
        <v>0.503</v>
      </c>
      <c r="T1625" s="120">
        <v>0.314</v>
      </c>
      <c r="U1625" s="120">
        <v>0</v>
      </c>
      <c r="V1625" s="120">
        <v>0</v>
      </c>
      <c r="W1625" s="120">
        <v>0</v>
      </c>
      <c r="X1625" s="120">
        <v>6.3E-2</v>
      </c>
      <c r="Y1625" s="120">
        <v>0</v>
      </c>
      <c r="Z1625" s="120">
        <v>0</v>
      </c>
      <c r="AA1625" s="120" t="s">
        <v>144</v>
      </c>
      <c r="AB1625" s="120" t="s">
        <v>68</v>
      </c>
      <c r="AC1625" s="120" t="s">
        <v>192</v>
      </c>
      <c r="AD1625" s="120" t="s">
        <v>279</v>
      </c>
      <c r="AE1625" s="120" t="s">
        <v>274</v>
      </c>
      <c r="AF1625" s="120" t="s">
        <v>297</v>
      </c>
      <c r="AG1625" s="120" t="s">
        <v>264</v>
      </c>
      <c r="AH1625" s="120" t="s">
        <v>273</v>
      </c>
      <c r="AI1625" s="120" t="s">
        <v>56</v>
      </c>
      <c r="AJ1625" s="120" t="s">
        <v>83</v>
      </c>
      <c r="AK1625" s="120" t="s">
        <v>289</v>
      </c>
      <c r="AL1625" s="120" t="s">
        <v>56</v>
      </c>
      <c r="AM1625" s="120">
        <v>1</v>
      </c>
      <c r="AN1625" s="120">
        <v>12</v>
      </c>
      <c r="AO1625" s="120">
        <v>50</v>
      </c>
      <c r="AP1625" s="120">
        <v>332</v>
      </c>
      <c r="AQ1625" s="120">
        <v>791</v>
      </c>
      <c r="AR1625" s="120">
        <v>359</v>
      </c>
      <c r="AS1625" s="120">
        <v>43</v>
      </c>
      <c r="AT1625" s="120">
        <v>2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22.4</v>
      </c>
      <c r="BI1625" s="120">
        <v>22.6</v>
      </c>
      <c r="BJ1625" s="120">
        <v>26.4</v>
      </c>
      <c r="BK1625" s="120">
        <v>28.9</v>
      </c>
      <c r="BL1625" s="120">
        <v>1</v>
      </c>
      <c r="BM1625" s="120" t="s">
        <v>592</v>
      </c>
    </row>
    <row r="1626" spans="1:65" s="120" customFormat="1" ht="12" x14ac:dyDescent="0.25">
      <c r="A1626" s="120" t="s">
        <v>251</v>
      </c>
      <c r="B1626" s="120">
        <v>1355</v>
      </c>
      <c r="C1626" s="120">
        <v>77</v>
      </c>
      <c r="D1626" s="120">
        <v>1195</v>
      </c>
      <c r="E1626" s="120">
        <v>4</v>
      </c>
      <c r="F1626" s="120">
        <v>66</v>
      </c>
      <c r="G1626" s="120">
        <v>8</v>
      </c>
      <c r="H1626" s="120">
        <v>3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5.6130000000000004</v>
      </c>
      <c r="P1626" s="120">
        <v>88.26</v>
      </c>
      <c r="Q1626" s="120">
        <v>0.222</v>
      </c>
      <c r="R1626" s="120">
        <v>4.8739999999999997</v>
      </c>
      <c r="S1626" s="120">
        <v>0.59099999999999997</v>
      </c>
      <c r="T1626" s="120">
        <v>0.222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586</v>
      </c>
      <c r="AB1626" s="120" t="s">
        <v>284</v>
      </c>
      <c r="AC1626" s="120" t="s">
        <v>307</v>
      </c>
      <c r="AD1626" s="120" t="s">
        <v>304</v>
      </c>
      <c r="AE1626" s="120" t="s">
        <v>388</v>
      </c>
      <c r="AF1626" s="120" t="s">
        <v>601</v>
      </c>
      <c r="AG1626" s="120" t="s">
        <v>298</v>
      </c>
      <c r="AH1626" s="120" t="s">
        <v>261</v>
      </c>
      <c r="AI1626" s="120" t="s">
        <v>262</v>
      </c>
      <c r="AJ1626" s="120" t="s">
        <v>653</v>
      </c>
      <c r="AK1626" s="120" t="s">
        <v>56</v>
      </c>
      <c r="AL1626" s="120" t="s">
        <v>56</v>
      </c>
      <c r="AM1626" s="120">
        <v>4</v>
      </c>
      <c r="AN1626" s="120">
        <v>89</v>
      </c>
      <c r="AO1626" s="120">
        <v>112</v>
      </c>
      <c r="AP1626" s="120">
        <v>432</v>
      </c>
      <c r="AQ1626" s="120">
        <v>580</v>
      </c>
      <c r="AR1626" s="120">
        <v>125</v>
      </c>
      <c r="AS1626" s="120">
        <v>11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19.600000000000001</v>
      </c>
      <c r="BI1626" s="120">
        <v>20.3</v>
      </c>
      <c r="BJ1626" s="120">
        <v>24.1</v>
      </c>
      <c r="BK1626" s="120">
        <v>26.6</v>
      </c>
      <c r="BL1626" s="120">
        <v>1</v>
      </c>
      <c r="BM1626" s="120" t="s">
        <v>591</v>
      </c>
    </row>
    <row r="1627" spans="1:65" s="120" customFormat="1" ht="12" x14ac:dyDescent="0.25">
      <c r="A1627" s="120" t="s">
        <v>251</v>
      </c>
      <c r="B1627" s="120">
        <v>1607</v>
      </c>
      <c r="C1627" s="120">
        <v>103</v>
      </c>
      <c r="D1627" s="120">
        <v>1415</v>
      </c>
      <c r="E1627" s="120">
        <v>4</v>
      </c>
      <c r="F1627" s="120">
        <v>69</v>
      </c>
      <c r="G1627" s="120">
        <v>9</v>
      </c>
      <c r="H1627" s="120">
        <v>5</v>
      </c>
      <c r="I1627" s="120">
        <v>0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6.4089999999999998</v>
      </c>
      <c r="P1627" s="120">
        <v>87.99</v>
      </c>
      <c r="Q1627" s="120">
        <v>0.249</v>
      </c>
      <c r="R1627" s="120">
        <v>4.2309999999999999</v>
      </c>
      <c r="S1627" s="120">
        <v>0.498</v>
      </c>
      <c r="T1627" s="120">
        <v>0.311</v>
      </c>
      <c r="U1627" s="120">
        <v>0</v>
      </c>
      <c r="V1627" s="120">
        <v>0</v>
      </c>
      <c r="W1627" s="120">
        <v>0</v>
      </c>
      <c r="X1627" s="120">
        <v>6.2E-2</v>
      </c>
      <c r="Y1627" s="120">
        <v>0</v>
      </c>
      <c r="Z1627" s="120">
        <v>0</v>
      </c>
      <c r="AA1627" s="120" t="s">
        <v>282</v>
      </c>
      <c r="AB1627" s="120" t="s">
        <v>111</v>
      </c>
      <c r="AC1627" s="120" t="s">
        <v>192</v>
      </c>
      <c r="AD1627" s="120" t="s">
        <v>279</v>
      </c>
      <c r="AE1627" s="120" t="s">
        <v>92</v>
      </c>
      <c r="AF1627" s="120" t="s">
        <v>297</v>
      </c>
      <c r="AG1627" s="120" t="s">
        <v>264</v>
      </c>
      <c r="AH1627" s="120" t="s">
        <v>273</v>
      </c>
      <c r="AI1627" s="120" t="s">
        <v>56</v>
      </c>
      <c r="AJ1627" s="120" t="s">
        <v>83</v>
      </c>
      <c r="AK1627" s="120" t="s">
        <v>289</v>
      </c>
      <c r="AL1627" s="120" t="s">
        <v>56</v>
      </c>
      <c r="AM1627" s="120">
        <v>1</v>
      </c>
      <c r="AN1627" s="120">
        <v>13</v>
      </c>
      <c r="AO1627" s="120">
        <v>50</v>
      </c>
      <c r="AP1627" s="120">
        <v>334</v>
      </c>
      <c r="AQ1627" s="120">
        <v>795</v>
      </c>
      <c r="AR1627" s="120">
        <v>365</v>
      </c>
      <c r="AS1627" s="120">
        <v>47</v>
      </c>
      <c r="AT1627" s="120">
        <v>3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22.5</v>
      </c>
      <c r="BI1627" s="120">
        <v>22.6</v>
      </c>
      <c r="BJ1627" s="120">
        <v>26.5</v>
      </c>
      <c r="BK1627" s="120">
        <v>29</v>
      </c>
      <c r="BL1627" s="120">
        <v>1</v>
      </c>
      <c r="BM1627" s="120" t="s">
        <v>592</v>
      </c>
    </row>
    <row r="1630" spans="1:65" s="115" customFormat="1" x14ac:dyDescent="0.25">
      <c r="A1630" s="115" t="s">
        <v>329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373</v>
      </c>
      <c r="AR1633" s="118" t="s">
        <v>51</v>
      </c>
      <c r="AS1633" s="118" t="s">
        <v>374</v>
      </c>
      <c r="AT1633" s="118" t="s">
        <v>375</v>
      </c>
      <c r="AU1633" s="118" t="s">
        <v>376</v>
      </c>
      <c r="AV1633" s="118" t="s">
        <v>377</v>
      </c>
      <c r="AW1633" s="118" t="s">
        <v>52</v>
      </c>
      <c r="AX1633" s="118" t="s">
        <v>378</v>
      </c>
      <c r="AY1633" s="118" t="s">
        <v>379</v>
      </c>
      <c r="AZ1633" s="118" t="s">
        <v>380</v>
      </c>
      <c r="BA1633" s="118" t="s">
        <v>381</v>
      </c>
      <c r="BB1633" s="118" t="s">
        <v>53</v>
      </c>
      <c r="BC1633" s="118" t="s">
        <v>382</v>
      </c>
      <c r="BD1633" s="118" t="s">
        <v>15</v>
      </c>
      <c r="BE1633" s="118" t="s">
        <v>383</v>
      </c>
      <c r="BF1633" s="118" t="s">
        <v>16</v>
      </c>
      <c r="BG1633" s="118" t="s">
        <v>371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572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373</v>
      </c>
      <c r="AQ1634" s="118" t="s">
        <v>51</v>
      </c>
      <c r="AR1634" s="118" t="s">
        <v>374</v>
      </c>
      <c r="AS1634" s="118" t="s">
        <v>375</v>
      </c>
      <c r="AT1634" s="118" t="s">
        <v>376</v>
      </c>
      <c r="AU1634" s="118" t="s">
        <v>377</v>
      </c>
      <c r="AV1634" s="118" t="s">
        <v>52</v>
      </c>
      <c r="AW1634" s="118" t="s">
        <v>378</v>
      </c>
      <c r="AX1634" s="118" t="s">
        <v>379</v>
      </c>
      <c r="AY1634" s="118" t="s">
        <v>380</v>
      </c>
      <c r="AZ1634" s="118" t="s">
        <v>381</v>
      </c>
      <c r="BA1634" s="118" t="s">
        <v>53</v>
      </c>
      <c r="BB1634" s="118" t="s">
        <v>382</v>
      </c>
      <c r="BC1634" s="118" t="s">
        <v>15</v>
      </c>
      <c r="BD1634" s="118" t="s">
        <v>383</v>
      </c>
      <c r="BE1634" s="118" t="s">
        <v>16</v>
      </c>
      <c r="BF1634" s="118" t="s">
        <v>371</v>
      </c>
      <c r="BG1634" s="118" t="s">
        <v>384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330</v>
      </c>
      <c r="B1635" s="119">
        <v>1514</v>
      </c>
      <c r="C1635" s="119">
        <v>69</v>
      </c>
      <c r="D1635" s="119">
        <v>1330</v>
      </c>
      <c r="E1635" s="119">
        <v>7</v>
      </c>
      <c r="F1635" s="119">
        <v>94</v>
      </c>
      <c r="G1635" s="119">
        <v>12</v>
      </c>
      <c r="H1635" s="119">
        <v>2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4.5570000000000004</v>
      </c>
      <c r="P1635" s="119">
        <v>87.85</v>
      </c>
      <c r="Q1635" s="119">
        <v>0.46200000000000002</v>
      </c>
      <c r="R1635" s="119">
        <v>6.2089999999999996</v>
      </c>
      <c r="S1635" s="119">
        <v>0.79300000000000004</v>
      </c>
      <c r="T1635" s="119">
        <v>0.13200000000000001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604</v>
      </c>
      <c r="AB1635" s="119" t="s">
        <v>271</v>
      </c>
      <c r="AC1635" s="119" t="s">
        <v>270</v>
      </c>
      <c r="AD1635" s="119" t="s">
        <v>304</v>
      </c>
      <c r="AE1635" s="119" t="s">
        <v>281</v>
      </c>
      <c r="AF1635" s="119" t="s">
        <v>661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12</v>
      </c>
      <c r="AN1635" s="119">
        <v>109</v>
      </c>
      <c r="AO1635" s="119">
        <v>121</v>
      </c>
      <c r="AP1635" s="119">
        <v>498</v>
      </c>
      <c r="AQ1635" s="119">
        <v>627</v>
      </c>
      <c r="AR1635" s="119">
        <v>136</v>
      </c>
      <c r="AS1635" s="119">
        <v>10</v>
      </c>
      <c r="AT1635" s="119">
        <v>1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19.399999999999999</v>
      </c>
      <c r="BI1635" s="119">
        <v>20.100000000000001</v>
      </c>
      <c r="BJ1635" s="119">
        <v>24</v>
      </c>
      <c r="BK1635" s="119">
        <v>26.5</v>
      </c>
      <c r="BL1635" s="119">
        <v>0</v>
      </c>
      <c r="BM1635" s="119" t="s">
        <v>591</v>
      </c>
    </row>
    <row r="1636" spans="1:65" s="119" customFormat="1" ht="11.4" x14ac:dyDescent="0.2">
      <c r="A1636" s="119" t="s">
        <v>330</v>
      </c>
      <c r="B1636" s="119">
        <v>1719</v>
      </c>
      <c r="C1636" s="119">
        <v>106</v>
      </c>
      <c r="D1636" s="119">
        <v>1499</v>
      </c>
      <c r="E1636" s="119">
        <v>9</v>
      </c>
      <c r="F1636" s="119">
        <v>90</v>
      </c>
      <c r="G1636" s="119">
        <v>10</v>
      </c>
      <c r="H1636" s="119">
        <v>4</v>
      </c>
      <c r="I1636" s="119">
        <v>0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6.1660000000000004</v>
      </c>
      <c r="P1636" s="119">
        <v>87.2</v>
      </c>
      <c r="Q1636" s="119">
        <v>0.52400000000000002</v>
      </c>
      <c r="R1636" s="119">
        <v>5.2359999999999998</v>
      </c>
      <c r="S1636" s="119">
        <v>0.58199999999999996</v>
      </c>
      <c r="T1636" s="119">
        <v>0.23300000000000001</v>
      </c>
      <c r="U1636" s="119">
        <v>0</v>
      </c>
      <c r="V1636" s="119">
        <v>5.8000000000000003E-2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122</v>
      </c>
      <c r="AB1636" s="119" t="s">
        <v>130</v>
      </c>
      <c r="AC1636" s="119" t="s">
        <v>292</v>
      </c>
      <c r="AD1636" s="119" t="s">
        <v>256</v>
      </c>
      <c r="AE1636" s="119" t="s">
        <v>295</v>
      </c>
      <c r="AF1636" s="119" t="s">
        <v>220</v>
      </c>
      <c r="AG1636" s="119" t="s">
        <v>56</v>
      </c>
      <c r="AH1636" s="119" t="s">
        <v>286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15</v>
      </c>
      <c r="AO1636" s="119">
        <v>49</v>
      </c>
      <c r="AP1636" s="119">
        <v>351</v>
      </c>
      <c r="AQ1636" s="119">
        <v>899</v>
      </c>
      <c r="AR1636" s="119">
        <v>373</v>
      </c>
      <c r="AS1636" s="119">
        <v>28</v>
      </c>
      <c r="AT1636" s="119">
        <v>2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22.3</v>
      </c>
      <c r="BI1636" s="119">
        <v>22.5</v>
      </c>
      <c r="BJ1636" s="119">
        <v>26</v>
      </c>
      <c r="BK1636" s="119">
        <v>28.4</v>
      </c>
      <c r="BL1636" s="119">
        <v>1</v>
      </c>
      <c r="BM1636" s="119" t="s">
        <v>592</v>
      </c>
    </row>
    <row r="1637" spans="1:65" s="119" customFormat="1" ht="11.4" x14ac:dyDescent="0.2">
      <c r="A1637" s="119" t="s">
        <v>331</v>
      </c>
      <c r="B1637" s="119">
        <v>1542</v>
      </c>
      <c r="C1637" s="119">
        <v>78</v>
      </c>
      <c r="D1637" s="119">
        <v>1359</v>
      </c>
      <c r="E1637" s="119">
        <v>4</v>
      </c>
      <c r="F1637" s="119">
        <v>85</v>
      </c>
      <c r="G1637" s="119">
        <v>12</v>
      </c>
      <c r="H1637" s="119">
        <v>2</v>
      </c>
      <c r="I1637" s="119">
        <v>1</v>
      </c>
      <c r="J1637" s="119">
        <v>0</v>
      </c>
      <c r="K1637" s="119">
        <v>1</v>
      </c>
      <c r="L1637" s="119">
        <v>0</v>
      </c>
      <c r="M1637" s="119">
        <v>0</v>
      </c>
      <c r="N1637" s="119">
        <v>0</v>
      </c>
      <c r="O1637" s="119">
        <v>5.0579999999999998</v>
      </c>
      <c r="P1637" s="119">
        <v>88.13</v>
      </c>
      <c r="Q1637" s="119">
        <v>0.25900000000000001</v>
      </c>
      <c r="R1637" s="119">
        <v>5.5119999999999996</v>
      </c>
      <c r="S1637" s="119">
        <v>0.77800000000000002</v>
      </c>
      <c r="T1637" s="119">
        <v>0.13</v>
      </c>
      <c r="U1637" s="119">
        <v>6.5000000000000002E-2</v>
      </c>
      <c r="V1637" s="119">
        <v>0</v>
      </c>
      <c r="W1637" s="119">
        <v>6.5000000000000002E-2</v>
      </c>
      <c r="X1637" s="119">
        <v>0</v>
      </c>
      <c r="Y1637" s="119">
        <v>0</v>
      </c>
      <c r="Z1637" s="119">
        <v>0</v>
      </c>
      <c r="AA1637" s="119" t="s">
        <v>604</v>
      </c>
      <c r="AB1637" s="119" t="s">
        <v>196</v>
      </c>
      <c r="AC1637" s="119" t="s">
        <v>278</v>
      </c>
      <c r="AD1637" s="119" t="s">
        <v>71</v>
      </c>
      <c r="AE1637" s="119" t="s">
        <v>293</v>
      </c>
      <c r="AF1637" s="119" t="s">
        <v>267</v>
      </c>
      <c r="AG1637" s="119" t="s">
        <v>130</v>
      </c>
      <c r="AH1637" s="119" t="s">
        <v>56</v>
      </c>
      <c r="AI1637" s="119" t="s">
        <v>262</v>
      </c>
      <c r="AJ1637" s="119" t="s">
        <v>56</v>
      </c>
      <c r="AK1637" s="119" t="s">
        <v>56</v>
      </c>
      <c r="AL1637" s="119" t="s">
        <v>56</v>
      </c>
      <c r="AM1637" s="119">
        <v>4</v>
      </c>
      <c r="AN1637" s="119">
        <v>90</v>
      </c>
      <c r="AO1637" s="119">
        <v>125</v>
      </c>
      <c r="AP1637" s="119">
        <v>528</v>
      </c>
      <c r="AQ1637" s="119">
        <v>672</v>
      </c>
      <c r="AR1637" s="119">
        <v>112</v>
      </c>
      <c r="AS1637" s="119">
        <v>10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19.5</v>
      </c>
      <c r="BI1637" s="119">
        <v>20.100000000000001</v>
      </c>
      <c r="BJ1637" s="119">
        <v>23.6</v>
      </c>
      <c r="BK1637" s="119">
        <v>25.8</v>
      </c>
      <c r="BL1637" s="119">
        <v>0</v>
      </c>
      <c r="BM1637" s="119" t="s">
        <v>591</v>
      </c>
    </row>
    <row r="1638" spans="1:65" s="119" customFormat="1" ht="11.4" x14ac:dyDescent="0.2">
      <c r="A1638" s="119" t="s">
        <v>331</v>
      </c>
      <c r="B1638" s="119">
        <v>1827</v>
      </c>
      <c r="C1638" s="119">
        <v>116</v>
      </c>
      <c r="D1638" s="119">
        <v>1608</v>
      </c>
      <c r="E1638" s="119">
        <v>6</v>
      </c>
      <c r="F1638" s="119">
        <v>80</v>
      </c>
      <c r="G1638" s="119">
        <v>11</v>
      </c>
      <c r="H1638" s="119">
        <v>4</v>
      </c>
      <c r="I1638" s="119">
        <v>0</v>
      </c>
      <c r="J1638" s="119">
        <v>2</v>
      </c>
      <c r="K1638" s="119">
        <v>0</v>
      </c>
      <c r="L1638" s="119">
        <v>0</v>
      </c>
      <c r="M1638" s="119">
        <v>0</v>
      </c>
      <c r="N1638" s="119">
        <v>0</v>
      </c>
      <c r="O1638" s="119">
        <v>6.3490000000000002</v>
      </c>
      <c r="P1638" s="119">
        <v>88.01</v>
      </c>
      <c r="Q1638" s="119">
        <v>0.32800000000000001</v>
      </c>
      <c r="R1638" s="119">
        <v>4.3789999999999996</v>
      </c>
      <c r="S1638" s="119">
        <v>0.60199999999999998</v>
      </c>
      <c r="T1638" s="119">
        <v>0.219</v>
      </c>
      <c r="U1638" s="119">
        <v>0</v>
      </c>
      <c r="V1638" s="119">
        <v>0.109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282</v>
      </c>
      <c r="AB1638" s="119" t="s">
        <v>130</v>
      </c>
      <c r="AC1638" s="119" t="s">
        <v>298</v>
      </c>
      <c r="AD1638" s="119" t="s">
        <v>237</v>
      </c>
      <c r="AE1638" s="119" t="s">
        <v>274</v>
      </c>
      <c r="AF1638" s="119" t="s">
        <v>71</v>
      </c>
      <c r="AG1638" s="119" t="s">
        <v>56</v>
      </c>
      <c r="AH1638" s="119" t="s">
        <v>197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13</v>
      </c>
      <c r="AO1638" s="119">
        <v>72</v>
      </c>
      <c r="AP1638" s="119">
        <v>401</v>
      </c>
      <c r="AQ1638" s="119">
        <v>882</v>
      </c>
      <c r="AR1638" s="119">
        <v>409</v>
      </c>
      <c r="AS1638" s="119">
        <v>50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22.3</v>
      </c>
      <c r="BI1638" s="119">
        <v>22.4</v>
      </c>
      <c r="BJ1638" s="119">
        <v>26.2</v>
      </c>
      <c r="BK1638" s="119">
        <v>28.7</v>
      </c>
      <c r="BL1638" s="119">
        <v>0</v>
      </c>
      <c r="BM1638" s="119" t="s">
        <v>592</v>
      </c>
    </row>
    <row r="1639" spans="1:65" s="119" customFormat="1" ht="11.4" x14ac:dyDescent="0.2">
      <c r="A1639" s="119" t="s">
        <v>332</v>
      </c>
      <c r="B1639" s="119">
        <v>1568</v>
      </c>
      <c r="C1639" s="119">
        <v>94</v>
      </c>
      <c r="D1639" s="119">
        <v>1375</v>
      </c>
      <c r="E1639" s="119">
        <v>11</v>
      </c>
      <c r="F1639" s="119">
        <v>70</v>
      </c>
      <c r="G1639" s="119">
        <v>9</v>
      </c>
      <c r="H1639" s="119">
        <v>7</v>
      </c>
      <c r="I1639" s="119">
        <v>1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5.9950000000000001</v>
      </c>
      <c r="P1639" s="119">
        <v>87.69</v>
      </c>
      <c r="Q1639" s="119">
        <v>0.70199999999999996</v>
      </c>
      <c r="R1639" s="119">
        <v>4.4640000000000004</v>
      </c>
      <c r="S1639" s="119">
        <v>0.57399999999999995</v>
      </c>
      <c r="T1639" s="119">
        <v>0.44600000000000001</v>
      </c>
      <c r="U1639" s="119">
        <v>6.4000000000000001E-2</v>
      </c>
      <c r="V1639" s="119">
        <v>6.4000000000000001E-2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609</v>
      </c>
      <c r="AB1639" s="119" t="s">
        <v>283</v>
      </c>
      <c r="AC1639" s="119" t="s">
        <v>136</v>
      </c>
      <c r="AD1639" s="119" t="s">
        <v>304</v>
      </c>
      <c r="AE1639" s="119" t="s">
        <v>102</v>
      </c>
      <c r="AF1639" s="119" t="s">
        <v>610</v>
      </c>
      <c r="AG1639" s="119" t="s">
        <v>394</v>
      </c>
      <c r="AH1639" s="119" t="s">
        <v>393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2</v>
      </c>
      <c r="AN1639" s="119">
        <v>129</v>
      </c>
      <c r="AO1639" s="119">
        <v>163</v>
      </c>
      <c r="AP1639" s="119">
        <v>518</v>
      </c>
      <c r="AQ1639" s="119">
        <v>621</v>
      </c>
      <c r="AR1639" s="119">
        <v>126</v>
      </c>
      <c r="AS1639" s="119">
        <v>8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</v>
      </c>
      <c r="BI1639" s="119">
        <v>19.8</v>
      </c>
      <c r="BJ1639" s="119">
        <v>23.8</v>
      </c>
      <c r="BK1639" s="119">
        <v>26.2</v>
      </c>
      <c r="BL1639" s="119">
        <v>1</v>
      </c>
      <c r="BM1639" s="119" t="s">
        <v>591</v>
      </c>
    </row>
    <row r="1640" spans="1:65" s="119" customFormat="1" ht="11.4" x14ac:dyDescent="0.2">
      <c r="A1640" s="119" t="s">
        <v>332</v>
      </c>
      <c r="B1640" s="119">
        <v>1897</v>
      </c>
      <c r="C1640" s="119">
        <v>127</v>
      </c>
      <c r="D1640" s="119">
        <v>1633</v>
      </c>
      <c r="E1640" s="119">
        <v>6</v>
      </c>
      <c r="F1640" s="119">
        <v>100</v>
      </c>
      <c r="G1640" s="119">
        <v>10</v>
      </c>
      <c r="H1640" s="119">
        <v>12</v>
      </c>
      <c r="I1640" s="119">
        <v>1</v>
      </c>
      <c r="J1640" s="119">
        <v>0</v>
      </c>
      <c r="K1640" s="119">
        <v>0</v>
      </c>
      <c r="L1640" s="119">
        <v>7</v>
      </c>
      <c r="M1640" s="119">
        <v>1</v>
      </c>
      <c r="N1640" s="119">
        <v>0</v>
      </c>
      <c r="O1640" s="119">
        <v>6.6950000000000003</v>
      </c>
      <c r="P1640" s="119">
        <v>86.08</v>
      </c>
      <c r="Q1640" s="119">
        <v>0.316</v>
      </c>
      <c r="R1640" s="119">
        <v>5.2709999999999999</v>
      </c>
      <c r="S1640" s="119">
        <v>0.52700000000000002</v>
      </c>
      <c r="T1640" s="119">
        <v>0.63300000000000001</v>
      </c>
      <c r="U1640" s="119">
        <v>5.2999999999999999E-2</v>
      </c>
      <c r="V1640" s="119">
        <v>0</v>
      </c>
      <c r="W1640" s="119">
        <v>0</v>
      </c>
      <c r="X1640" s="119">
        <v>0.36899999999999999</v>
      </c>
      <c r="Y1640" s="119">
        <v>5.2999999999999999E-2</v>
      </c>
      <c r="Z1640" s="119">
        <v>0</v>
      </c>
      <c r="AA1640" s="119" t="s">
        <v>59</v>
      </c>
      <c r="AB1640" s="119" t="s">
        <v>69</v>
      </c>
      <c r="AC1640" s="119" t="s">
        <v>197</v>
      </c>
      <c r="AD1640" s="119" t="s">
        <v>256</v>
      </c>
      <c r="AE1640" s="119" t="s">
        <v>83</v>
      </c>
      <c r="AF1640" s="119" t="s">
        <v>308</v>
      </c>
      <c r="AG1640" s="119" t="s">
        <v>264</v>
      </c>
      <c r="AH1640" s="119" t="s">
        <v>56</v>
      </c>
      <c r="AI1640" s="119" t="s">
        <v>56</v>
      </c>
      <c r="AJ1640" s="119" t="s">
        <v>83</v>
      </c>
      <c r="AK1640" s="119" t="s">
        <v>289</v>
      </c>
      <c r="AL1640" s="119" t="s">
        <v>56</v>
      </c>
      <c r="AM1640" s="119">
        <v>2</v>
      </c>
      <c r="AN1640" s="119">
        <v>24</v>
      </c>
      <c r="AO1640" s="119">
        <v>60</v>
      </c>
      <c r="AP1640" s="119">
        <v>427</v>
      </c>
      <c r="AQ1640" s="119">
        <v>955</v>
      </c>
      <c r="AR1640" s="119">
        <v>382</v>
      </c>
      <c r="AS1640" s="119">
        <v>42</v>
      </c>
      <c r="AT1640" s="119">
        <v>4</v>
      </c>
      <c r="AU1640" s="119">
        <v>1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22.1</v>
      </c>
      <c r="BI1640" s="119">
        <v>22.2</v>
      </c>
      <c r="BJ1640" s="119">
        <v>26.2</v>
      </c>
      <c r="BK1640" s="119">
        <v>28.5</v>
      </c>
      <c r="BL1640" s="119">
        <v>1</v>
      </c>
      <c r="BM1640" s="119" t="s">
        <v>592</v>
      </c>
    </row>
    <row r="1641" spans="1:65" s="119" customFormat="1" ht="11.4" x14ac:dyDescent="0.2">
      <c r="A1641" s="119" t="s">
        <v>333</v>
      </c>
      <c r="B1641" s="119">
        <v>1630</v>
      </c>
      <c r="C1641" s="119">
        <v>71</v>
      </c>
      <c r="D1641" s="119">
        <v>1464</v>
      </c>
      <c r="E1641" s="119">
        <v>0</v>
      </c>
      <c r="F1641" s="119">
        <v>79</v>
      </c>
      <c r="G1641" s="119">
        <v>12</v>
      </c>
      <c r="H1641" s="119">
        <v>3</v>
      </c>
      <c r="I1641" s="119">
        <v>0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4.3559999999999999</v>
      </c>
      <c r="P1641" s="119">
        <v>89.82</v>
      </c>
      <c r="Q1641" s="119">
        <v>0</v>
      </c>
      <c r="R1641" s="119">
        <v>4.8470000000000004</v>
      </c>
      <c r="S1641" s="119">
        <v>0.73599999999999999</v>
      </c>
      <c r="T1641" s="119">
        <v>0.184</v>
      </c>
      <c r="U1641" s="119">
        <v>0</v>
      </c>
      <c r="V1641" s="119">
        <v>6.0999999999999999E-2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395</v>
      </c>
      <c r="AB1641" s="119" t="s">
        <v>108</v>
      </c>
      <c r="AC1641" s="119" t="s">
        <v>56</v>
      </c>
      <c r="AD1641" s="119" t="s">
        <v>247</v>
      </c>
      <c r="AE1641" s="119" t="s">
        <v>321</v>
      </c>
      <c r="AF1641" s="119" t="s">
        <v>611</v>
      </c>
      <c r="AG1641" s="119" t="s">
        <v>56</v>
      </c>
      <c r="AH1641" s="119" t="s">
        <v>282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3</v>
      </c>
      <c r="AN1641" s="119">
        <v>86</v>
      </c>
      <c r="AO1641" s="119">
        <v>124</v>
      </c>
      <c r="AP1641" s="119">
        <v>528</v>
      </c>
      <c r="AQ1641" s="119">
        <v>740</v>
      </c>
      <c r="AR1641" s="119">
        <v>131</v>
      </c>
      <c r="AS1641" s="119">
        <v>15</v>
      </c>
      <c r="AT1641" s="119">
        <v>3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19.8</v>
      </c>
      <c r="BI1641" s="119">
        <v>20.399999999999999</v>
      </c>
      <c r="BJ1641" s="119">
        <v>24</v>
      </c>
      <c r="BK1641" s="119">
        <v>26.3</v>
      </c>
      <c r="BL1641" s="119">
        <v>2</v>
      </c>
      <c r="BM1641" s="119" t="s">
        <v>591</v>
      </c>
    </row>
    <row r="1642" spans="1:65" s="119" customFormat="1" ht="11.4" x14ac:dyDescent="0.2">
      <c r="A1642" s="119" t="s">
        <v>333</v>
      </c>
      <c r="B1642" s="119">
        <v>1945</v>
      </c>
      <c r="C1642" s="119">
        <v>108</v>
      </c>
      <c r="D1642" s="119">
        <v>1737</v>
      </c>
      <c r="E1642" s="119">
        <v>3</v>
      </c>
      <c r="F1642" s="119">
        <v>78</v>
      </c>
      <c r="G1642" s="119">
        <v>14</v>
      </c>
      <c r="H1642" s="119">
        <v>4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5.5529999999999999</v>
      </c>
      <c r="P1642" s="119">
        <v>89.31</v>
      </c>
      <c r="Q1642" s="119">
        <v>0.154</v>
      </c>
      <c r="R1642" s="119">
        <v>4.01</v>
      </c>
      <c r="S1642" s="119">
        <v>0.72</v>
      </c>
      <c r="T1642" s="119">
        <v>0.20599999999999999</v>
      </c>
      <c r="U1642" s="119">
        <v>0</v>
      </c>
      <c r="V1642" s="119">
        <v>5.0999999999999997E-2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100</v>
      </c>
      <c r="AB1642" s="119" t="s">
        <v>111</v>
      </c>
      <c r="AC1642" s="119" t="s">
        <v>285</v>
      </c>
      <c r="AD1642" s="119" t="s">
        <v>57</v>
      </c>
      <c r="AE1642" s="119" t="s">
        <v>158</v>
      </c>
      <c r="AF1642" s="119" t="s">
        <v>300</v>
      </c>
      <c r="AG1642" s="119" t="s">
        <v>56</v>
      </c>
      <c r="AH1642" s="119" t="s">
        <v>311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10</v>
      </c>
      <c r="AO1642" s="119">
        <v>47</v>
      </c>
      <c r="AP1642" s="119">
        <v>398</v>
      </c>
      <c r="AQ1642" s="119">
        <v>1012</v>
      </c>
      <c r="AR1642" s="119">
        <v>425</v>
      </c>
      <c r="AS1642" s="119">
        <v>48</v>
      </c>
      <c r="AT1642" s="119">
        <v>2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22.5</v>
      </c>
      <c r="BI1642" s="119">
        <v>22.5</v>
      </c>
      <c r="BJ1642" s="119">
        <v>26.3</v>
      </c>
      <c r="BK1642" s="119">
        <v>28.7</v>
      </c>
      <c r="BL1642" s="119">
        <v>2</v>
      </c>
      <c r="BM1642" s="119" t="s">
        <v>592</v>
      </c>
    </row>
    <row r="1643" spans="1:65" s="119" customFormat="1" ht="11.4" x14ac:dyDescent="0.2">
      <c r="A1643" s="119" t="s">
        <v>334</v>
      </c>
      <c r="B1643" s="119">
        <v>1555</v>
      </c>
      <c r="C1643" s="119">
        <v>63</v>
      </c>
      <c r="D1643" s="119">
        <v>1408</v>
      </c>
      <c r="E1643" s="119">
        <v>3</v>
      </c>
      <c r="F1643" s="119">
        <v>73</v>
      </c>
      <c r="G1643" s="119">
        <v>6</v>
      </c>
      <c r="H1643" s="119">
        <v>2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4.0510000000000002</v>
      </c>
      <c r="P1643" s="119">
        <v>90.55</v>
      </c>
      <c r="Q1643" s="119">
        <v>0.193</v>
      </c>
      <c r="R1643" s="119">
        <v>4.6950000000000003</v>
      </c>
      <c r="S1643" s="119">
        <v>0.38600000000000001</v>
      </c>
      <c r="T1643" s="119">
        <v>0.129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395</v>
      </c>
      <c r="AB1643" s="119" t="s">
        <v>196</v>
      </c>
      <c r="AC1643" s="119" t="s">
        <v>158</v>
      </c>
      <c r="AD1643" s="119" t="s">
        <v>140</v>
      </c>
      <c r="AE1643" s="119" t="s">
        <v>618</v>
      </c>
      <c r="AF1643" s="119" t="s">
        <v>314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5</v>
      </c>
      <c r="AN1643" s="119">
        <v>75</v>
      </c>
      <c r="AO1643" s="119">
        <v>156</v>
      </c>
      <c r="AP1643" s="119">
        <v>529</v>
      </c>
      <c r="AQ1643" s="119">
        <v>624</v>
      </c>
      <c r="AR1643" s="119">
        <v>146</v>
      </c>
      <c r="AS1643" s="119">
        <v>19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19.600000000000001</v>
      </c>
      <c r="BI1643" s="119">
        <v>20.100000000000001</v>
      </c>
      <c r="BJ1643" s="119">
        <v>24.2</v>
      </c>
      <c r="BK1643" s="119">
        <v>26.7</v>
      </c>
      <c r="BL1643" s="119">
        <v>1</v>
      </c>
      <c r="BM1643" s="119" t="s">
        <v>591</v>
      </c>
    </row>
    <row r="1644" spans="1:65" s="119" customFormat="1" ht="11.4" x14ac:dyDescent="0.2">
      <c r="A1644" s="119" t="s">
        <v>334</v>
      </c>
      <c r="B1644" s="119">
        <v>1872</v>
      </c>
      <c r="C1644" s="119">
        <v>88</v>
      </c>
      <c r="D1644" s="119">
        <v>1683</v>
      </c>
      <c r="E1644" s="119">
        <v>6</v>
      </c>
      <c r="F1644" s="119">
        <v>79</v>
      </c>
      <c r="G1644" s="119">
        <v>10</v>
      </c>
      <c r="H1644" s="119">
        <v>6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4.7009999999999996</v>
      </c>
      <c r="P1644" s="119">
        <v>89.9</v>
      </c>
      <c r="Q1644" s="119">
        <v>0.32100000000000001</v>
      </c>
      <c r="R1644" s="119">
        <v>4.22</v>
      </c>
      <c r="S1644" s="119">
        <v>0.53400000000000003</v>
      </c>
      <c r="T1644" s="119">
        <v>0.32100000000000001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271</v>
      </c>
      <c r="AB1644" s="119" t="s">
        <v>130</v>
      </c>
      <c r="AC1644" s="119" t="s">
        <v>122</v>
      </c>
      <c r="AD1644" s="119" t="s">
        <v>111</v>
      </c>
      <c r="AE1644" s="119" t="s">
        <v>311</v>
      </c>
      <c r="AF1644" s="119" t="s">
        <v>192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12</v>
      </c>
      <c r="AO1644" s="119">
        <v>70</v>
      </c>
      <c r="AP1644" s="119">
        <v>432</v>
      </c>
      <c r="AQ1644" s="119">
        <v>880</v>
      </c>
      <c r="AR1644" s="119">
        <v>405</v>
      </c>
      <c r="AS1644" s="119">
        <v>65</v>
      </c>
      <c r="AT1644" s="119">
        <v>7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22.4</v>
      </c>
      <c r="BI1644" s="119">
        <v>22.4</v>
      </c>
      <c r="BJ1644" s="119">
        <v>26.5</v>
      </c>
      <c r="BK1644" s="119">
        <v>29.4</v>
      </c>
      <c r="BL1644" s="119">
        <v>1</v>
      </c>
      <c r="BM1644" s="119" t="s">
        <v>592</v>
      </c>
    </row>
    <row r="1645" spans="1:65" s="119" customFormat="1" ht="11.4" x14ac:dyDescent="0.2">
      <c r="A1645" s="119" t="s">
        <v>335</v>
      </c>
      <c r="B1645" s="119">
        <v>912</v>
      </c>
      <c r="C1645" s="119">
        <v>36</v>
      </c>
      <c r="D1645" s="119">
        <v>830</v>
      </c>
      <c r="E1645" s="119">
        <v>1</v>
      </c>
      <c r="F1645" s="119">
        <v>37</v>
      </c>
      <c r="G1645" s="119">
        <v>5</v>
      </c>
      <c r="H1645" s="119">
        <v>3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3.9470000000000001</v>
      </c>
      <c r="P1645" s="119">
        <v>91.01</v>
      </c>
      <c r="Q1645" s="119">
        <v>0.11</v>
      </c>
      <c r="R1645" s="119">
        <v>4.0570000000000004</v>
      </c>
      <c r="S1645" s="119">
        <v>0.54800000000000004</v>
      </c>
      <c r="T1645" s="119">
        <v>0.32900000000000001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597</v>
      </c>
      <c r="AB1645" s="119" t="s">
        <v>310</v>
      </c>
      <c r="AC1645" s="119" t="s">
        <v>578</v>
      </c>
      <c r="AD1645" s="119" t="s">
        <v>273</v>
      </c>
      <c r="AE1645" s="119" t="s">
        <v>281</v>
      </c>
      <c r="AF1645" s="119" t="s">
        <v>643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34</v>
      </c>
      <c r="AO1645" s="119">
        <v>44</v>
      </c>
      <c r="AP1645" s="119">
        <v>250</v>
      </c>
      <c r="AQ1645" s="119">
        <v>440</v>
      </c>
      <c r="AR1645" s="119">
        <v>134</v>
      </c>
      <c r="AS1645" s="119">
        <v>10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20.9</v>
      </c>
      <c r="BI1645" s="119">
        <v>21.3</v>
      </c>
      <c r="BJ1645" s="119">
        <v>25.1</v>
      </c>
      <c r="BK1645" s="119">
        <v>27.7</v>
      </c>
      <c r="BL1645" s="119">
        <v>0</v>
      </c>
      <c r="BM1645" s="119" t="s">
        <v>591</v>
      </c>
    </row>
    <row r="1646" spans="1:65" s="119" customFormat="1" ht="11.4" x14ac:dyDescent="0.2">
      <c r="A1646" s="119" t="s">
        <v>335</v>
      </c>
      <c r="B1646" s="119">
        <v>1134</v>
      </c>
      <c r="C1646" s="119">
        <v>53</v>
      </c>
      <c r="D1646" s="119">
        <v>1037</v>
      </c>
      <c r="E1646" s="119">
        <v>0</v>
      </c>
      <c r="F1646" s="119">
        <v>37</v>
      </c>
      <c r="G1646" s="119">
        <v>6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4.6740000000000004</v>
      </c>
      <c r="P1646" s="119">
        <v>91.45</v>
      </c>
      <c r="Q1646" s="119">
        <v>0</v>
      </c>
      <c r="R1646" s="119">
        <v>3.2629999999999999</v>
      </c>
      <c r="S1646" s="119">
        <v>0.52900000000000003</v>
      </c>
      <c r="T1646" s="119">
        <v>8.7999999999999995E-2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108</v>
      </c>
      <c r="AB1646" s="119" t="s">
        <v>147</v>
      </c>
      <c r="AC1646" s="119" t="s">
        <v>56</v>
      </c>
      <c r="AD1646" s="119" t="s">
        <v>69</v>
      </c>
      <c r="AE1646" s="119" t="s">
        <v>315</v>
      </c>
      <c r="AF1646" s="119" t="s">
        <v>237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8</v>
      </c>
      <c r="AO1646" s="119">
        <v>26</v>
      </c>
      <c r="AP1646" s="119">
        <v>182</v>
      </c>
      <c r="AQ1646" s="119">
        <v>525</v>
      </c>
      <c r="AR1646" s="119">
        <v>336</v>
      </c>
      <c r="AS1646" s="119">
        <v>53</v>
      </c>
      <c r="AT1646" s="119">
        <v>3</v>
      </c>
      <c r="AU1646" s="119">
        <v>1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23.4</v>
      </c>
      <c r="BI1646" s="119">
        <v>23.5</v>
      </c>
      <c r="BJ1646" s="119">
        <v>27.2</v>
      </c>
      <c r="BK1646" s="119">
        <v>30</v>
      </c>
      <c r="BL1646" s="119">
        <v>3</v>
      </c>
      <c r="BM1646" s="119" t="s">
        <v>592</v>
      </c>
    </row>
    <row r="1647" spans="1:65" s="119" customFormat="1" ht="11.4" x14ac:dyDescent="0.2">
      <c r="A1647" s="119" t="s">
        <v>336</v>
      </c>
      <c r="B1647" s="119">
        <v>761</v>
      </c>
      <c r="C1647" s="119">
        <v>127</v>
      </c>
      <c r="D1647" s="119">
        <v>602</v>
      </c>
      <c r="E1647" s="119">
        <v>1</v>
      </c>
      <c r="F1647" s="119">
        <v>27</v>
      </c>
      <c r="G1647" s="119">
        <v>0</v>
      </c>
      <c r="H1647" s="119">
        <v>2</v>
      </c>
      <c r="I1647" s="119">
        <v>0</v>
      </c>
      <c r="J1647" s="119">
        <v>1</v>
      </c>
      <c r="K1647" s="119">
        <v>0</v>
      </c>
      <c r="L1647" s="119">
        <v>1</v>
      </c>
      <c r="M1647" s="119">
        <v>0</v>
      </c>
      <c r="N1647" s="119">
        <v>0</v>
      </c>
      <c r="O1647" s="119">
        <v>16.690000000000001</v>
      </c>
      <c r="P1647" s="119">
        <v>79.11</v>
      </c>
      <c r="Q1647" s="119">
        <v>0.13100000000000001</v>
      </c>
      <c r="R1647" s="119">
        <v>3.548</v>
      </c>
      <c r="S1647" s="119">
        <v>0</v>
      </c>
      <c r="T1647" s="119">
        <v>0.26300000000000001</v>
      </c>
      <c r="U1647" s="119">
        <v>0</v>
      </c>
      <c r="V1647" s="119">
        <v>0.13100000000000001</v>
      </c>
      <c r="W1647" s="119">
        <v>0</v>
      </c>
      <c r="X1647" s="119">
        <v>0.13100000000000001</v>
      </c>
      <c r="Y1647" s="119">
        <v>0</v>
      </c>
      <c r="Z1647" s="119">
        <v>0</v>
      </c>
      <c r="AA1647" s="119" t="s">
        <v>652</v>
      </c>
      <c r="AB1647" s="119" t="s">
        <v>310</v>
      </c>
      <c r="AC1647" s="119" t="s">
        <v>314</v>
      </c>
      <c r="AD1647" s="119" t="s">
        <v>278</v>
      </c>
      <c r="AE1647" s="119" t="s">
        <v>56</v>
      </c>
      <c r="AF1647" s="119" t="s">
        <v>651</v>
      </c>
      <c r="AG1647" s="119" t="s">
        <v>56</v>
      </c>
      <c r="AH1647" s="119" t="s">
        <v>289</v>
      </c>
      <c r="AI1647" s="119" t="s">
        <v>56</v>
      </c>
      <c r="AJ1647" s="119" t="s">
        <v>653</v>
      </c>
      <c r="AK1647" s="119" t="s">
        <v>56</v>
      </c>
      <c r="AL1647" s="119" t="s">
        <v>56</v>
      </c>
      <c r="AM1647" s="119">
        <v>0</v>
      </c>
      <c r="AN1647" s="119">
        <v>102</v>
      </c>
      <c r="AO1647" s="119">
        <v>53</v>
      </c>
      <c r="AP1647" s="119">
        <v>173</v>
      </c>
      <c r="AQ1647" s="119">
        <v>334</v>
      </c>
      <c r="AR1647" s="119">
        <v>92</v>
      </c>
      <c r="AS1647" s="119">
        <v>6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19.3</v>
      </c>
      <c r="BI1647" s="119">
        <v>20.6</v>
      </c>
      <c r="BJ1647" s="119">
        <v>24.7</v>
      </c>
      <c r="BK1647" s="119">
        <v>26.8</v>
      </c>
      <c r="BL1647" s="119">
        <v>0</v>
      </c>
      <c r="BM1647" s="119" t="s">
        <v>591</v>
      </c>
    </row>
    <row r="1648" spans="1:65" s="119" customFormat="1" ht="11.4" x14ac:dyDescent="0.2">
      <c r="A1648" s="119" t="s">
        <v>336</v>
      </c>
      <c r="B1648" s="119">
        <v>855</v>
      </c>
      <c r="C1648" s="119">
        <v>126</v>
      </c>
      <c r="D1648" s="119">
        <v>707</v>
      </c>
      <c r="E1648" s="119">
        <v>0</v>
      </c>
      <c r="F1648" s="119">
        <v>16</v>
      </c>
      <c r="G1648" s="119">
        <v>0</v>
      </c>
      <c r="H1648" s="119">
        <v>6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14.74</v>
      </c>
      <c r="P1648" s="119">
        <v>82.69</v>
      </c>
      <c r="Q1648" s="119">
        <v>0</v>
      </c>
      <c r="R1648" s="119">
        <v>1.871</v>
      </c>
      <c r="S1648" s="119">
        <v>0</v>
      </c>
      <c r="T1648" s="119">
        <v>0.70199999999999996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271</v>
      </c>
      <c r="AB1648" s="119" t="s">
        <v>132</v>
      </c>
      <c r="AC1648" s="119" t="s">
        <v>56</v>
      </c>
      <c r="AD1648" s="119" t="s">
        <v>294</v>
      </c>
      <c r="AE1648" s="119" t="s">
        <v>56</v>
      </c>
      <c r="AF1648" s="119" t="s">
        <v>273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6</v>
      </c>
      <c r="AO1648" s="119">
        <v>28</v>
      </c>
      <c r="AP1648" s="119">
        <v>147</v>
      </c>
      <c r="AQ1648" s="119">
        <v>409</v>
      </c>
      <c r="AR1648" s="119">
        <v>223</v>
      </c>
      <c r="AS1648" s="119">
        <v>40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22.9</v>
      </c>
      <c r="BI1648" s="119">
        <v>23.1</v>
      </c>
      <c r="BJ1648" s="119">
        <v>27</v>
      </c>
      <c r="BK1648" s="119">
        <v>29.9</v>
      </c>
      <c r="BL1648" s="119">
        <v>0</v>
      </c>
      <c r="BM1648" s="119" t="s">
        <v>592</v>
      </c>
    </row>
    <row r="1649" spans="1:65" s="120" customFormat="1" ht="12" x14ac:dyDescent="0.25">
      <c r="A1649" s="120" t="s">
        <v>337</v>
      </c>
      <c r="B1649" s="120">
        <v>9482</v>
      </c>
      <c r="C1649" s="120">
        <v>538</v>
      </c>
      <c r="D1649" s="120">
        <v>8368</v>
      </c>
      <c r="E1649" s="120">
        <v>27</v>
      </c>
      <c r="F1649" s="120">
        <v>465</v>
      </c>
      <c r="G1649" s="120">
        <v>56</v>
      </c>
      <c r="H1649" s="120">
        <v>21</v>
      </c>
      <c r="I1649" s="120">
        <v>2</v>
      </c>
      <c r="J1649" s="120">
        <v>3</v>
      </c>
      <c r="K1649" s="120">
        <v>1</v>
      </c>
      <c r="L1649" s="120">
        <v>1</v>
      </c>
      <c r="M1649" s="120">
        <v>0</v>
      </c>
      <c r="N1649" s="120">
        <v>0</v>
      </c>
      <c r="O1649" s="120">
        <v>5.6740000000000004</v>
      </c>
      <c r="P1649" s="120">
        <v>88.25</v>
      </c>
      <c r="Q1649" s="120">
        <v>0.28499999999999998</v>
      </c>
      <c r="R1649" s="120">
        <v>4.9039999999999999</v>
      </c>
      <c r="S1649" s="120">
        <v>0.59099999999999997</v>
      </c>
      <c r="T1649" s="120">
        <v>0.221</v>
      </c>
      <c r="U1649" s="120">
        <v>2.1000000000000001E-2</v>
      </c>
      <c r="V1649" s="120">
        <v>3.2000000000000001E-2</v>
      </c>
      <c r="W1649" s="120">
        <v>1.0999999999999999E-2</v>
      </c>
      <c r="X1649" s="120">
        <v>1.0999999999999999E-2</v>
      </c>
      <c r="Y1649" s="120">
        <v>0</v>
      </c>
      <c r="Z1649" s="120">
        <v>0</v>
      </c>
      <c r="AA1649" s="120" t="s">
        <v>586</v>
      </c>
      <c r="AB1649" s="120" t="s">
        <v>284</v>
      </c>
      <c r="AC1649" s="120" t="s">
        <v>307</v>
      </c>
      <c r="AD1649" s="120" t="s">
        <v>304</v>
      </c>
      <c r="AE1649" s="120" t="s">
        <v>388</v>
      </c>
      <c r="AF1649" s="120" t="s">
        <v>601</v>
      </c>
      <c r="AG1649" s="120" t="s">
        <v>298</v>
      </c>
      <c r="AH1649" s="120" t="s">
        <v>261</v>
      </c>
      <c r="AI1649" s="120" t="s">
        <v>262</v>
      </c>
      <c r="AJ1649" s="120" t="s">
        <v>653</v>
      </c>
      <c r="AK1649" s="120" t="s">
        <v>56</v>
      </c>
      <c r="AL1649" s="120" t="s">
        <v>56</v>
      </c>
      <c r="AM1649" s="120">
        <v>26</v>
      </c>
      <c r="AN1649" s="120">
        <v>625</v>
      </c>
      <c r="AO1649" s="120">
        <v>786</v>
      </c>
      <c r="AP1649" s="120">
        <v>3024</v>
      </c>
      <c r="AQ1649" s="120">
        <v>4058</v>
      </c>
      <c r="AR1649" s="120">
        <v>877</v>
      </c>
      <c r="AS1649" s="120">
        <v>78</v>
      </c>
      <c r="AT1649" s="120">
        <v>8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19.600000000000001</v>
      </c>
      <c r="BI1649" s="120">
        <v>20.3</v>
      </c>
      <c r="BJ1649" s="120">
        <v>24.1</v>
      </c>
      <c r="BK1649" s="120">
        <v>26.6</v>
      </c>
      <c r="BL1649" s="120">
        <v>4</v>
      </c>
      <c r="BM1649" s="120" t="s">
        <v>591</v>
      </c>
    </row>
    <row r="1650" spans="1:65" s="120" customFormat="1" ht="12" x14ac:dyDescent="0.25">
      <c r="A1650" s="120" t="s">
        <v>337</v>
      </c>
      <c r="B1650" s="120">
        <v>11249</v>
      </c>
      <c r="C1650" s="120">
        <v>724</v>
      </c>
      <c r="D1650" s="120">
        <v>9904</v>
      </c>
      <c r="E1650" s="120">
        <v>30</v>
      </c>
      <c r="F1650" s="120">
        <v>480</v>
      </c>
      <c r="G1650" s="120">
        <v>61</v>
      </c>
      <c r="H1650" s="120">
        <v>37</v>
      </c>
      <c r="I1650" s="120">
        <v>1</v>
      </c>
      <c r="J1650" s="120">
        <v>4</v>
      </c>
      <c r="K1650" s="120">
        <v>0</v>
      </c>
      <c r="L1650" s="120">
        <v>7</v>
      </c>
      <c r="M1650" s="120">
        <v>1</v>
      </c>
      <c r="N1650" s="120">
        <v>0</v>
      </c>
      <c r="O1650" s="120">
        <v>6.4359999999999999</v>
      </c>
      <c r="P1650" s="120">
        <v>88.04</v>
      </c>
      <c r="Q1650" s="120">
        <v>0.26700000000000002</v>
      </c>
      <c r="R1650" s="120">
        <v>4.2670000000000003</v>
      </c>
      <c r="S1650" s="120">
        <v>0.54200000000000004</v>
      </c>
      <c r="T1650" s="120">
        <v>0.32900000000000001</v>
      </c>
      <c r="U1650" s="120">
        <v>8.9999999999999993E-3</v>
      </c>
      <c r="V1650" s="120">
        <v>3.5999999999999997E-2</v>
      </c>
      <c r="W1650" s="120">
        <v>0</v>
      </c>
      <c r="X1650" s="120">
        <v>6.2E-2</v>
      </c>
      <c r="Y1650" s="120">
        <v>8.9999999999999993E-3</v>
      </c>
      <c r="Z1650" s="120">
        <v>0</v>
      </c>
      <c r="AA1650" s="120" t="s">
        <v>282</v>
      </c>
      <c r="AB1650" s="120" t="s">
        <v>111</v>
      </c>
      <c r="AC1650" s="120" t="s">
        <v>192</v>
      </c>
      <c r="AD1650" s="120" t="s">
        <v>279</v>
      </c>
      <c r="AE1650" s="120" t="s">
        <v>92</v>
      </c>
      <c r="AF1650" s="120" t="s">
        <v>297</v>
      </c>
      <c r="AG1650" s="120" t="s">
        <v>264</v>
      </c>
      <c r="AH1650" s="120" t="s">
        <v>273</v>
      </c>
      <c r="AI1650" s="120" t="s">
        <v>56</v>
      </c>
      <c r="AJ1650" s="120" t="s">
        <v>83</v>
      </c>
      <c r="AK1650" s="120" t="s">
        <v>289</v>
      </c>
      <c r="AL1650" s="120" t="s">
        <v>56</v>
      </c>
      <c r="AM1650" s="120">
        <v>8</v>
      </c>
      <c r="AN1650" s="120">
        <v>88</v>
      </c>
      <c r="AO1650" s="120">
        <v>352</v>
      </c>
      <c r="AP1650" s="120">
        <v>2338</v>
      </c>
      <c r="AQ1650" s="120">
        <v>5562</v>
      </c>
      <c r="AR1650" s="120">
        <v>2553</v>
      </c>
      <c r="AS1650" s="120">
        <v>326</v>
      </c>
      <c r="AT1650" s="120">
        <v>19</v>
      </c>
      <c r="AU1650" s="120">
        <v>2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22.5</v>
      </c>
      <c r="BI1650" s="120">
        <v>22.6</v>
      </c>
      <c r="BJ1650" s="120">
        <v>26.5</v>
      </c>
      <c r="BK1650" s="120">
        <v>29</v>
      </c>
      <c r="BL1650" s="120">
        <v>8</v>
      </c>
      <c r="BM1650" s="120" t="s">
        <v>592</v>
      </c>
    </row>
    <row r="1653" spans="1:65" s="115" customFormat="1" x14ac:dyDescent="0.25">
      <c r="A1653" s="115" t="s">
        <v>338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373</v>
      </c>
      <c r="AR1656" s="118" t="s">
        <v>51</v>
      </c>
      <c r="AS1656" s="118" t="s">
        <v>374</v>
      </c>
      <c r="AT1656" s="118" t="s">
        <v>375</v>
      </c>
      <c r="AU1656" s="118" t="s">
        <v>376</v>
      </c>
      <c r="AV1656" s="118" t="s">
        <v>377</v>
      </c>
      <c r="AW1656" s="118" t="s">
        <v>52</v>
      </c>
      <c r="AX1656" s="118" t="s">
        <v>378</v>
      </c>
      <c r="AY1656" s="118" t="s">
        <v>379</v>
      </c>
      <c r="AZ1656" s="118" t="s">
        <v>380</v>
      </c>
      <c r="BA1656" s="118" t="s">
        <v>381</v>
      </c>
      <c r="BB1656" s="118" t="s">
        <v>53</v>
      </c>
      <c r="BC1656" s="118" t="s">
        <v>382</v>
      </c>
      <c r="BD1656" s="118" t="s">
        <v>15</v>
      </c>
      <c r="BE1656" s="118" t="s">
        <v>383</v>
      </c>
      <c r="BF1656" s="118" t="s">
        <v>16</v>
      </c>
      <c r="BG1656" s="118" t="s">
        <v>371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572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373</v>
      </c>
      <c r="AQ1657" s="118" t="s">
        <v>51</v>
      </c>
      <c r="AR1657" s="118" t="s">
        <v>374</v>
      </c>
      <c r="AS1657" s="118" t="s">
        <v>375</v>
      </c>
      <c r="AT1657" s="118" t="s">
        <v>376</v>
      </c>
      <c r="AU1657" s="118" t="s">
        <v>377</v>
      </c>
      <c r="AV1657" s="118" t="s">
        <v>52</v>
      </c>
      <c r="AW1657" s="118" t="s">
        <v>378</v>
      </c>
      <c r="AX1657" s="118" t="s">
        <v>379</v>
      </c>
      <c r="AY1657" s="118" t="s">
        <v>380</v>
      </c>
      <c r="AZ1657" s="118" t="s">
        <v>381</v>
      </c>
      <c r="BA1657" s="118" t="s">
        <v>53</v>
      </c>
      <c r="BB1657" s="118" t="s">
        <v>382</v>
      </c>
      <c r="BC1657" s="118" t="s">
        <v>15</v>
      </c>
      <c r="BD1657" s="118" t="s">
        <v>383</v>
      </c>
      <c r="BE1657" s="118" t="s">
        <v>16</v>
      </c>
      <c r="BF1657" s="118" t="s">
        <v>371</v>
      </c>
      <c r="BG1657" s="118" t="s">
        <v>384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337</v>
      </c>
      <c r="B1658" s="120">
        <v>9482</v>
      </c>
      <c r="C1658" s="120">
        <v>538</v>
      </c>
      <c r="D1658" s="120">
        <v>8368</v>
      </c>
      <c r="E1658" s="120">
        <v>27</v>
      </c>
      <c r="F1658" s="120">
        <v>465</v>
      </c>
      <c r="G1658" s="120">
        <v>56</v>
      </c>
      <c r="H1658" s="120">
        <v>21</v>
      </c>
      <c r="I1658" s="120">
        <v>2</v>
      </c>
      <c r="J1658" s="120">
        <v>3</v>
      </c>
      <c r="K1658" s="120">
        <v>1</v>
      </c>
      <c r="L1658" s="120">
        <v>1</v>
      </c>
      <c r="M1658" s="120">
        <v>0</v>
      </c>
      <c r="N1658" s="120">
        <v>0</v>
      </c>
      <c r="O1658" s="120">
        <v>5.6740000000000004</v>
      </c>
      <c r="P1658" s="120">
        <v>88.25</v>
      </c>
      <c r="Q1658" s="120">
        <v>0.28499999999999998</v>
      </c>
      <c r="R1658" s="120">
        <v>4.9039999999999999</v>
      </c>
      <c r="S1658" s="120">
        <v>0.59099999999999997</v>
      </c>
      <c r="T1658" s="120">
        <v>0.221</v>
      </c>
      <c r="U1658" s="120">
        <v>2.1000000000000001E-2</v>
      </c>
      <c r="V1658" s="120">
        <v>3.2000000000000001E-2</v>
      </c>
      <c r="W1658" s="120">
        <v>1.0999999999999999E-2</v>
      </c>
      <c r="X1658" s="120">
        <v>1.0999999999999999E-2</v>
      </c>
      <c r="Y1658" s="120">
        <v>0</v>
      </c>
      <c r="Z1658" s="120">
        <v>0</v>
      </c>
      <c r="AA1658" s="120" t="s">
        <v>586</v>
      </c>
      <c r="AB1658" s="120" t="s">
        <v>284</v>
      </c>
      <c r="AC1658" s="120" t="s">
        <v>307</v>
      </c>
      <c r="AD1658" s="120" t="s">
        <v>304</v>
      </c>
      <c r="AE1658" s="120" t="s">
        <v>388</v>
      </c>
      <c r="AF1658" s="120" t="s">
        <v>601</v>
      </c>
      <c r="AG1658" s="120" t="s">
        <v>298</v>
      </c>
      <c r="AH1658" s="120" t="s">
        <v>261</v>
      </c>
      <c r="AI1658" s="120" t="s">
        <v>262</v>
      </c>
      <c r="AJ1658" s="120" t="s">
        <v>653</v>
      </c>
      <c r="AK1658" s="120" t="s">
        <v>56</v>
      </c>
      <c r="AL1658" s="120" t="s">
        <v>56</v>
      </c>
      <c r="AM1658" s="120">
        <v>26</v>
      </c>
      <c r="AN1658" s="120">
        <v>625</v>
      </c>
      <c r="AO1658" s="120">
        <v>786</v>
      </c>
      <c r="AP1658" s="120">
        <v>3024</v>
      </c>
      <c r="AQ1658" s="120">
        <v>4058</v>
      </c>
      <c r="AR1658" s="120">
        <v>877</v>
      </c>
      <c r="AS1658" s="120">
        <v>78</v>
      </c>
      <c r="AT1658" s="120">
        <v>8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19.600000000000001</v>
      </c>
      <c r="BI1658" s="120">
        <v>20.3</v>
      </c>
      <c r="BJ1658" s="120">
        <v>24.1</v>
      </c>
      <c r="BK1658" s="120">
        <v>26.6</v>
      </c>
      <c r="BL1658" s="120">
        <v>4</v>
      </c>
      <c r="BM1658" s="120" t="s">
        <v>591</v>
      </c>
    </row>
    <row r="1659" spans="1:65" s="120" customFormat="1" ht="12" x14ac:dyDescent="0.25">
      <c r="A1659" s="120" t="s">
        <v>337</v>
      </c>
      <c r="B1659" s="120">
        <v>11249</v>
      </c>
      <c r="C1659" s="120">
        <v>724</v>
      </c>
      <c r="D1659" s="120">
        <v>9904</v>
      </c>
      <c r="E1659" s="120">
        <v>30</v>
      </c>
      <c r="F1659" s="120">
        <v>480</v>
      </c>
      <c r="G1659" s="120">
        <v>61</v>
      </c>
      <c r="H1659" s="120">
        <v>37</v>
      </c>
      <c r="I1659" s="120">
        <v>1</v>
      </c>
      <c r="J1659" s="120">
        <v>4</v>
      </c>
      <c r="K1659" s="120">
        <v>0</v>
      </c>
      <c r="L1659" s="120">
        <v>7</v>
      </c>
      <c r="M1659" s="120">
        <v>1</v>
      </c>
      <c r="N1659" s="120">
        <v>0</v>
      </c>
      <c r="O1659" s="120">
        <v>6.4359999999999999</v>
      </c>
      <c r="P1659" s="120">
        <v>88.04</v>
      </c>
      <c r="Q1659" s="120">
        <v>0.26700000000000002</v>
      </c>
      <c r="R1659" s="120">
        <v>4.2670000000000003</v>
      </c>
      <c r="S1659" s="120">
        <v>0.54200000000000004</v>
      </c>
      <c r="T1659" s="120">
        <v>0.32900000000000001</v>
      </c>
      <c r="U1659" s="120">
        <v>8.9999999999999993E-3</v>
      </c>
      <c r="V1659" s="120">
        <v>3.5999999999999997E-2</v>
      </c>
      <c r="W1659" s="120">
        <v>0</v>
      </c>
      <c r="X1659" s="120">
        <v>6.2E-2</v>
      </c>
      <c r="Y1659" s="120">
        <v>8.9999999999999993E-3</v>
      </c>
      <c r="Z1659" s="120">
        <v>0</v>
      </c>
      <c r="AA1659" s="120" t="s">
        <v>282</v>
      </c>
      <c r="AB1659" s="120" t="s">
        <v>111</v>
      </c>
      <c r="AC1659" s="120" t="s">
        <v>192</v>
      </c>
      <c r="AD1659" s="120" t="s">
        <v>279</v>
      </c>
      <c r="AE1659" s="120" t="s">
        <v>92</v>
      </c>
      <c r="AF1659" s="120" t="s">
        <v>297</v>
      </c>
      <c r="AG1659" s="120" t="s">
        <v>264</v>
      </c>
      <c r="AH1659" s="120" t="s">
        <v>273</v>
      </c>
      <c r="AI1659" s="120" t="s">
        <v>56</v>
      </c>
      <c r="AJ1659" s="120" t="s">
        <v>83</v>
      </c>
      <c r="AK1659" s="120" t="s">
        <v>289</v>
      </c>
      <c r="AL1659" s="120" t="s">
        <v>56</v>
      </c>
      <c r="AM1659" s="120">
        <v>8</v>
      </c>
      <c r="AN1659" s="120">
        <v>88</v>
      </c>
      <c r="AO1659" s="120">
        <v>352</v>
      </c>
      <c r="AP1659" s="120">
        <v>2338</v>
      </c>
      <c r="AQ1659" s="120">
        <v>5562</v>
      </c>
      <c r="AR1659" s="120">
        <v>2553</v>
      </c>
      <c r="AS1659" s="120">
        <v>326</v>
      </c>
      <c r="AT1659" s="120">
        <v>19</v>
      </c>
      <c r="AU1659" s="120">
        <v>2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22.5</v>
      </c>
      <c r="BI1659" s="120">
        <v>22.6</v>
      </c>
      <c r="BJ1659" s="120">
        <v>26.5</v>
      </c>
      <c r="BK1659" s="120">
        <v>29</v>
      </c>
      <c r="BL1659" s="120">
        <v>8</v>
      </c>
      <c r="BM1659" s="120" t="s">
        <v>592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341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2021-11-11T07:33:05Z</dcterms:modified>
</cp:coreProperties>
</file>