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4_Brassknocker_Hill_South_Of_Claverton_Down_Rd/"/>
    </mc:Choice>
  </mc:AlternateContent>
  <xr:revisionPtr revIDLastSave="1582" documentId="13_ncr:40009_{D6585770-5E28-4F52-A5B6-BE76C382A998}" xr6:coauthVersionLast="47" xr6:coauthVersionMax="47" xr10:uidLastSave="{0A521640-4C7A-48C0-92A7-1DE4C0539A8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<sst xmlns="http://schemas.openxmlformats.org/spreadsheetml/2006/main" count="24988" uniqueCount="715">
  <si>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</si>
  <si>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</si>
  <si>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</si>
  <si>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</si>
  <si>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</si>
  <si>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</si>
  <si>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</si>
  <si>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</si>
  <si>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</si>
  <si>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</si>
  <si>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</si>
  <si>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</si>
  <si>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</si>
  <si>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</si>
  <si>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</si>
  <si>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</si>
  <si>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</si>
  <si>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</si>
  <si>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</si>
  <si>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</si>
  <si>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</si>
  <si>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</si>
  <si>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</si>
  <si>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</si>
  <si>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</si>
  <si>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</si>
  <si>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</si>
  <si>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</si>
  <si>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</si>
  <si>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</si>
  <si>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</si>
  <si>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</si>
  <si>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</si>
  <si>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</si>
  <si>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</si>
  <si>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</si>
  <si>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</si>
  <si>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</si>
  <si>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</si>
  <si>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</si>
  <si>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</si>
  <si>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</si>
  <si>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</si>
  <si>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</si>
  <si>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</si>
  <si>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</si>
  <si>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</si>
  <si>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</si>
  <si>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</si>
  <si>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</si>
  <si>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</si>
  <si>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</si>
  <si>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</si>
  <si>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</si>
  <si>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</si>
  <si>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</si>
  <si>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</si>
  <si>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</si>
  <si>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</si>
  <si>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</si>
  <si>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</si>
  <si>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</si>
  <si>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</si>
  <si>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</si>
  <si>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</si>
  <si>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</si>
  <si>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</si>
  <si>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</si>
  <si>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</si>
  <si>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</si>
  <si>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</si>
  <si>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</si>
  <si>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</si>
  <si>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</si>
  <si>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</si>
  <si>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</si>
  <si>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</si>
  <si>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</si>
  <si>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</si>
  <si>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</si>
  <si>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</si>
  <si>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</si>
  <si>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</si>
  <si>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</si>
  <si>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</si>
  <si>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</si>
  <si>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</si>
  <si>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</si>
  <si>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</si>
  <si>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</si>
  <si>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</si>
  <si>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</si>
  <si>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</si>
  <si>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</si>
  <si>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</si>
  <si>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</si>
  <si>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</si>
  <si>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</si>
  <si>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</si>
  <si>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</si>
  <si>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</si>
  <si>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</si>
  <si>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</si>
  <si>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</si>
  <si>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</si>
  <si>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</si>
  <si>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</si>
  <si>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</si>
  <si>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</si>
  <si>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</si>
  <si>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</si>
  <si>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</si>
  <si>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</si>
  <si>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</si>
  <si>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</si>
  <si>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</si>
  <si>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</si>
  <si>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</si>
  <si>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</si>
  <si>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</si>
  <si>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</si>
  <si>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</si>
  <si>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</si>
  <si>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</si>
  <si>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</si>
  <si>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</si>
  <si>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</si>
  <si>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</si>
  <si>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</si>
  <si>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</si>
  <si>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</si>
  <si>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</si>
  <si>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</si>
  <si>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</si>
  <si>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</si>
  <si>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</si>
  <si>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</si>
  <si>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</si>
  <si>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</si>
  <si>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</si>
  <si>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</si>
  <si>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</si>
  <si>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</si>
  <si>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</si>
  <si>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</si>
  <si>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</si>
  <si>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</si>
  <si>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</si>
  <si>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</si>
  <si>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</si>
  <si>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</si>
  <si>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</si>
  <si>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</si>
  <si>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</si>
  <si>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</si>
  <si>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</si>
  <si>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</si>
  <si>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</si>
  <si>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</si>
  <si>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</si>
  <si>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</si>
  <si>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</si>
  <si>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</si>
  <si>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</si>
  <si>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</si>
  <si>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</si>
  <si>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</si>
  <si>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</si>
  <si>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</si>
  <si>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</si>
  <si>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</si>
  <si>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</si>
  <si>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</si>
  <si>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</si>
  <si>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</si>
  <si>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</si>
  <si>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</si>
  <si>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</si>
  <si>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</si>
  <si>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</si>
  <si>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</si>
  <si>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</si>
  <si>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</si>
  <si>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</si>
  <si>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</si>
  <si>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</si>
  <si>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</si>
  <si>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</si>
  <si>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</si>
  <si>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</si>
  <si>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</si>
  <si>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</si>
  <si>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</si>
  <si>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</si>
  <si>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</si>
  <si>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</si>
  <si>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</si>
  <si>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</si>
  <si>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</si>
  <si>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</si>
  <si>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</si>
  <si>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</si>
  <si>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</si>
  <si>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</si>
  <si>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</si>
  <si>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</si>
  <si>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</si>
  <si>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</si>
  <si>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</si>
  <si>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</si>
  <si>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</si>
  <si>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</si>
  <si>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</si>
  <si>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</si>
  <si>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</si>
  <si>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</si>
  <si>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</si>
  <si>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</si>
  <si>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</si>
  <si>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</si>
  <si>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</si>
  <si>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</si>
  <si>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</si>
  <si>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</si>
  <si>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</si>
  <si>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</si>
  <si>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</si>
  <si>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</si>
  <si>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</si>
  <si>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</si>
  <si>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</si>
  <si>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</si>
  <si>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</si>
  <si>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</si>
  <si>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</si>
  <si>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</si>
  <si>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</si>
  <si>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</si>
  <si>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</si>
  <si>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</si>
  <si>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</si>
  <si>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</si>
  <si>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</si>
  <si>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</si>
  <si>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</si>
  <si>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</si>
  <si>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</si>
  <si>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</si>
  <si>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</si>
  <si>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</si>
  <si>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</si>
  <si>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</si>
  <si>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</si>
  <si>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</si>
  <si>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</si>
  <si>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</si>
  <si>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</si>
  <si>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</si>
  <si>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</si>
  <si>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</si>
  <si>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</si>
  <si>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</si>
  <si>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</si>
  <si>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</si>
  <si>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</si>
  <si>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</si>
  <si>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</si>
  <si>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</si>
  <si>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</si>
  <si>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</si>
  <si>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</si>
  <si>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</si>
  <si>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</si>
  <si>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</si>
  <si>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</si>
  <si>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</si>
  <si>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</si>
  <si>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</si>
  <si>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</si>
  <si>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</si>
  <si>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</si>
  <si>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</si>
  <si>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</si>
  <si>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</si>
  <si>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</si>
  <si>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</si>
  <si>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</si>
  <si>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</si>
  <si>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</si>
  <si>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</si>
  <si>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</si>
  <si>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</si>
  <si>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</si>
  <si>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</si>
  <si>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</si>
  <si>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</si>
  <si>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</si>
  <si>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</si>
  <si>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</si>
  <si>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</si>
  <si>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</si>
  <si>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</si>
  <si>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</si>
  <si>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</si>
  <si>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</si>
  <si>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</si>
  <si>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</si>
  <si>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</si>
  <si>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</si>
  <si>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</si>
  <si>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</si>
  <si>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</si>
  <si>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</si>
  <si>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</si>
  <si>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</si>
  <si>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</si>
  <si>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</si>
  <si>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</si>
  <si>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</si>
  <si>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</si>
  <si>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</si>
  <si>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</si>
  <si>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</si>
  <si>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</si>
  <si>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</si>
  <si>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</si>
  <si>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</si>
  <si>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</si>
  <si>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</si>
  <si>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</si>
  <si>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</si>
  <si>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</si>
  <si>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</si>
  <si>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</si>
  <si>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</si>
  <si>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</si>
  <si>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</si>
  <si>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</si>
  <si>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</si>
  <si>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</si>
  <si>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</si>
  <si>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</si>
  <si>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</si>
  <si>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</si>
  <si>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</si>
  <si>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</si>
  <si>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</si>
  <si>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</si>
  <si>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</si>
  <si>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</si>
  <si>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</si>
  <si>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</si>
  <si>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</si>
  <si>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</si>
  <si>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</si>
  <si>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</si>
  <si>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</si>
  <si>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</si>
  <si>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</si>
  <si>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</si>
  <si>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</si>
  <si>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</si>
  <si>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</si>
  <si>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</si>
  <si>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</si>
  <si>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</si>
  <si>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</si>
  <si>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</si>
  <si>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</si>
  <si>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</si>
  <si>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</si>
  <si>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</si>
  <si>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</si>
  <si>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</si>
  <si>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</si>
  <si>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</si>
  <si>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</si>
  <si>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</si>
  <si>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</si>
  <si>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</si>
  <si>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</si>
  <si>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</si>
  <si>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</si>
  <si>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</si>
  <si>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</si>
  <si>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</si>
  <si>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</si>
  <si>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</si>
  <si>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</si>
  <si>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</si>
  <si>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</si>
  <si>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</si>
  <si>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</si>
  <si>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</si>
  <si>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</si>
  <si>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</si>
  <si>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</si>
  <si>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</si>
  <si>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</si>
  <si>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</si>
  <si>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</si>
  <si>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</si>
  <si>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</si>
  <si>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</si>
  <si>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</si>
  <si>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</si>
  <si>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</si>
  <si>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</si>
  <si>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</si>
  <si>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</si>
  <si>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</si>
  <si>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</si>
  <si>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</si>
  <si>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</si>
  <si>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</si>
  <si>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</si>
  <si>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</si>
  <si>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</si>
  <si>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</si>
  <si>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</si>
  <si>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</si>
  <si>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</si>
  <si>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</si>
  <si>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</si>
  <si>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11.8</t>
  </si>
  <si>
    <t>8.2</t>
  </si>
  <si>
    <t>10.3</t>
  </si>
  <si>
    <t>13.4</t>
  </si>
  <si>
    <t>21.8</t>
  </si>
  <si>
    <t>22.1</t>
  </si>
  <si>
    <t>21.9</t>
  </si>
  <si>
    <t>24.0</t>
  </si>
  <si>
    <t>7 - North bound A]B, South bound B]A.</t>
  </si>
  <si>
    <t>N</t>
  </si>
  <si>
    <t>S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</si>
  <si>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</si>
  <si>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</si>
  <si>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</si>
  <si>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</si>
  <si>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</si>
  <si>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</si>
  <si>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</si>
  <si>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</si>
  <si>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</si>
  <si>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</si>
  <si>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</si>
  <si>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</si>
  <si>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</si>
  <si>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</si>
  <si>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</si>
  <si>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</si>
  <si>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</si>
  <si>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26.8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</si>
  <si>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</si>
  <si>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</si>
  <si>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</si>
  <si>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</si>
  <si>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</si>
  <si>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</si>
  <si>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</si>
  <si>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</si>
  <si>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</si>
  <si>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</si>
  <si>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</si>
  <si>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</si>
  <si>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</si>
  <si>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</si>
  <si>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</si>
  <si>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</si>
  <si>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</si>
  <si>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</si>
  <si>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</si>
  <si>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</si>
  <si>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</si>
  <si>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</si>
  <si>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</si>
  <si>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</si>
  <si>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</si>
  <si>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27.1</t>
  </si>
  <si>
    <t>24.7</t>
  </si>
  <si>
    <t>28.8</t>
  </si>
  <si>
    <t>26.7</t>
  </si>
  <si>
    <t>20.4</t>
  </si>
  <si>
    <t>26.9</t>
  </si>
  <si>
    <t>27.0</t>
  </si>
  <si>
    <t>9.2</t>
  </si>
  <si>
    <t>6.8</t>
  </si>
  <si>
    <t>2021-10-23T00:00:00</t>
  </si>
  <si>
    <t>16 October 2021</t>
  </si>
  <si>
    <t>33.2</t>
  </si>
  <si>
    <t>32.6</t>
  </si>
  <si>
    <t>29.0</t>
  </si>
  <si>
    <t>34.9</t>
  </si>
  <si>
    <t>33.4</t>
  </si>
  <si>
    <t>56.9</t>
  </si>
  <si>
    <t>28.1</t>
  </si>
  <si>
    <t>31.6</t>
  </si>
  <si>
    <t>33.0</t>
  </si>
  <si>
    <t>35.6</t>
  </si>
  <si>
    <t>40.6</t>
  </si>
  <si>
    <t>29.4</t>
  </si>
  <si>
    <t>41.5</t>
  </si>
  <si>
    <t>36.9</t>
  </si>
  <si>
    <t>33.6</t>
  </si>
  <si>
    <t>31.2</t>
  </si>
  <si>
    <t>30.4</t>
  </si>
  <si>
    <t>35.7</t>
  </si>
  <si>
    <t>34.7</t>
  </si>
  <si>
    <t>35.9</t>
  </si>
  <si>
    <t>36.1</t>
  </si>
  <si>
    <t>32.0</t>
  </si>
  <si>
    <t>32.9</t>
  </si>
  <si>
    <t>29.6</t>
  </si>
  <si>
    <t>29.7</t>
  </si>
  <si>
    <t>32.1</t>
  </si>
  <si>
    <t>37.8</t>
  </si>
  <si>
    <t>31.5</t>
  </si>
  <si>
    <t>34.4</t>
  </si>
  <si>
    <t>30.6</t>
  </si>
  <si>
    <t>33.3</t>
  </si>
  <si>
    <t>30.5</t>
  </si>
  <si>
    <t>35.5</t>
  </si>
  <si>
    <t>31.4</t>
  </si>
  <si>
    <t>33.1</t>
  </si>
  <si>
    <t>39.8</t>
  </si>
  <si>
    <t>33.5</t>
  </si>
  <si>
    <t>36.7</t>
  </si>
  <si>
    <t>34.6</t>
  </si>
  <si>
    <t>30.8</t>
  </si>
  <si>
    <t>31.8</t>
  </si>
  <si>
    <t>29.2</t>
  </si>
  <si>
    <t>28.3</t>
  </si>
  <si>
    <t>34.8</t>
  </si>
  <si>
    <t>27.6</t>
  </si>
  <si>
    <t>37.0</t>
  </si>
  <si>
    <t>27.2</t>
  </si>
  <si>
    <t>36.4</t>
  </si>
  <si>
    <t>34.5</t>
  </si>
  <si>
    <t>25.1</t>
  </si>
  <si>
    <t>30.9</t>
  </si>
  <si>
    <t>26.3</t>
  </si>
  <si>
    <t>30.2</t>
  </si>
  <si>
    <t>32.3</t>
  </si>
  <si>
    <t>29.3</t>
  </si>
  <si>
    <t>31.3</t>
  </si>
  <si>
    <t>32.5</t>
  </si>
  <si>
    <t>33.8</t>
  </si>
  <si>
    <t>30.3</t>
  </si>
  <si>
    <t>38.8</t>
  </si>
  <si>
    <t>29.5</t>
  </si>
  <si>
    <t>28.7</t>
  </si>
  <si>
    <t>25.6</t>
  </si>
  <si>
    <t>31.0</t>
  </si>
  <si>
    <t>26.1</t>
  </si>
  <si>
    <t>31.7</t>
  </si>
  <si>
    <t>29.1</t>
  </si>
  <si>
    <t>28.5</t>
  </si>
  <si>
    <t>27.4</t>
  </si>
  <si>
    <t>31.1</t>
  </si>
  <si>
    <t>32.7</t>
  </si>
  <si>
    <t>30.1</t>
  </si>
  <si>
    <t>29.8</t>
  </si>
  <si>
    <t>27.8</t>
  </si>
  <si>
    <t>29.9</t>
  </si>
  <si>
    <t>27.7</t>
  </si>
  <si>
    <t>28.6</t>
  </si>
  <si>
    <t>34.3</t>
  </si>
  <si>
    <t>30.0</t>
  </si>
  <si>
    <t>30.7</t>
  </si>
  <si>
    <t>32.4</t>
  </si>
  <si>
    <t>31.9</t>
  </si>
  <si>
    <t>35.3</t>
  </si>
  <si>
    <t>38.9</t>
  </si>
  <si>
    <t>26.4</t>
  </si>
  <si>
    <t>38.6</t>
  </si>
  <si>
    <t>40.3</t>
  </si>
  <si>
    <t>25.9</t>
  </si>
  <si>
    <t>27.3</t>
  </si>
  <si>
    <t>28.9</t>
  </si>
  <si>
    <t>34.1</t>
  </si>
  <si>
    <t>32.2</t>
  </si>
  <si>
    <t>36.6</t>
  </si>
  <si>
    <t>23.6</t>
  </si>
  <si>
    <t>41.0</t>
  </si>
  <si>
    <t>40.7</t>
  </si>
  <si>
    <t>32.8</t>
  </si>
  <si>
    <t>34.2</t>
  </si>
  <si>
    <t>41.6</t>
  </si>
  <si>
    <t>35.1</t>
  </si>
  <si>
    <t>37.2</t>
  </si>
  <si>
    <t>26.2</t>
  </si>
  <si>
    <t>17 October 2021</t>
  </si>
  <si>
    <t>43.3</t>
  </si>
  <si>
    <t>40.4</t>
  </si>
  <si>
    <t>33.9</t>
  </si>
  <si>
    <t>36.0</t>
  </si>
  <si>
    <t>37.6</t>
  </si>
  <si>
    <t>35.0</t>
  </si>
  <si>
    <t>37.4</t>
  </si>
  <si>
    <t>38.2</t>
  </si>
  <si>
    <t>27.5</t>
  </si>
  <si>
    <t>39.4</t>
  </si>
  <si>
    <t>28.0</t>
  </si>
  <si>
    <t>28.4</t>
  </si>
  <si>
    <t>37.3</t>
  </si>
  <si>
    <t>43.6</t>
  </si>
  <si>
    <t>4.7</t>
  </si>
  <si>
    <t>38.4</t>
  </si>
  <si>
    <t>37.5</t>
  </si>
  <si>
    <t>26.6</t>
  </si>
  <si>
    <t>35.4</t>
  </si>
  <si>
    <t>41.8</t>
  </si>
  <si>
    <t>36.5</t>
  </si>
  <si>
    <t>38.0</t>
  </si>
  <si>
    <t>34.0</t>
  </si>
  <si>
    <t>35.2</t>
  </si>
  <si>
    <t>36.2</t>
  </si>
  <si>
    <t>18 October 2021</t>
  </si>
  <si>
    <t>36.3</t>
  </si>
  <si>
    <t>47.5</t>
  </si>
  <si>
    <t>41.2</t>
  </si>
  <si>
    <t>37.7</t>
  </si>
  <si>
    <t>36.8</t>
  </si>
  <si>
    <t>40.2</t>
  </si>
  <si>
    <t>5.7</t>
  </si>
  <si>
    <t>24.5</t>
  </si>
  <si>
    <t>35.8</t>
  </si>
  <si>
    <t>21.6</t>
  </si>
  <si>
    <t>19 October 2021</t>
  </si>
  <si>
    <t>33.7</t>
  </si>
  <si>
    <t>40.1</t>
  </si>
  <si>
    <t>6.0</t>
  </si>
  <si>
    <t>38.3</t>
  </si>
  <si>
    <t>39.2</t>
  </si>
  <si>
    <t>38.5</t>
  </si>
  <si>
    <t>20 October 2021</t>
  </si>
  <si>
    <t>45.1</t>
  </si>
  <si>
    <t>22.9</t>
  </si>
  <si>
    <t>37.1</t>
  </si>
  <si>
    <t>40.8</t>
  </si>
  <si>
    <t>21 October 2021</t>
  </si>
  <si>
    <t>39.0</t>
  </si>
  <si>
    <t>39.6</t>
  </si>
  <si>
    <t>22 October 2021</t>
  </si>
  <si>
    <t>CustomList-130</t>
  </si>
  <si>
    <t>2021-11-02T14:16:33</t>
  </si>
  <si>
    <t>0178-034</t>
  </si>
  <si>
    <t>Brassknocker Hill</t>
  </si>
  <si>
    <t>C:\Users\garet\OneDrive\2 Projects - See External Drive\0178 - Bath and NE Somerset - ATC's\0178-034_Brassknocker_Hill_South_Of_Claverton_Down_Rd\0178-034 0 2021-10-26 1547.EC0</t>
  </si>
  <si>
    <t>Brassknocker HIll</t>
  </si>
  <si>
    <t>2021-10-02T19:47:02</t>
  </si>
  <si>
    <t>2021-10-26T15:47:02</t>
  </si>
  <si>
    <t xml:space="preserve">40 MC5900 80 00 0f a8 a8  ? TF953VW1 MC5900-X13 (c)MetroCount 09Nov16 </t>
  </si>
  <si>
    <t>43.1</t>
  </si>
  <si>
    <t>38.7</t>
  </si>
  <si>
    <t>37.9</t>
  </si>
  <si>
    <t>39.9</t>
  </si>
  <si>
    <t>42.8</t>
  </si>
  <si>
    <t>48.1</t>
  </si>
  <si>
    <t>63.8</t>
  </si>
  <si>
    <t>44.1</t>
  </si>
  <si>
    <t>48.9</t>
  </si>
  <si>
    <t>46.4</t>
  </si>
  <si>
    <t>55.0</t>
  </si>
  <si>
    <t>42.6</t>
  </si>
  <si>
    <t>48.8</t>
  </si>
  <si>
    <t>52.3</t>
  </si>
  <si>
    <t>15.5</t>
  </si>
  <si>
    <t>20.7</t>
  </si>
  <si>
    <t>11.2</t>
  </si>
  <si>
    <t>13.3</t>
  </si>
  <si>
    <t>17.9</t>
  </si>
  <si>
    <t>11.1</t>
  </si>
  <si>
    <t>40.9</t>
  </si>
  <si>
    <t>44.0</t>
  </si>
  <si>
    <t>42.4</t>
  </si>
  <si>
    <t>44.8</t>
  </si>
  <si>
    <t>11.3</t>
  </si>
  <si>
    <t>16.7</t>
  </si>
  <si>
    <t>50.6</t>
  </si>
  <si>
    <t>7.5</t>
  </si>
  <si>
    <t>11.5</t>
  </si>
  <si>
    <t>4.2</t>
  </si>
  <si>
    <t>1.0</t>
  </si>
  <si>
    <t>15.6</t>
  </si>
  <si>
    <t>41.9</t>
  </si>
  <si>
    <t>16.0</t>
  </si>
  <si>
    <t>14.1</t>
  </si>
  <si>
    <t>50.4</t>
  </si>
  <si>
    <t>9.1</t>
  </si>
  <si>
    <t>8.8</t>
  </si>
  <si>
    <t>12.4</t>
  </si>
  <si>
    <t>15.4</t>
  </si>
  <si>
    <t>38.1</t>
  </si>
  <si>
    <t>45.2</t>
  </si>
  <si>
    <t>44.9</t>
  </si>
  <si>
    <t>43.2</t>
  </si>
  <si>
    <t>40.5</t>
  </si>
  <si>
    <t>13.0</t>
  </si>
  <si>
    <t>0.7</t>
  </si>
  <si>
    <t>2.6</t>
  </si>
  <si>
    <t>54.6</t>
  </si>
  <si>
    <t>12.2</t>
  </si>
  <si>
    <t>50.1</t>
  </si>
  <si>
    <t>45.9</t>
  </si>
  <si>
    <t>47.8</t>
  </si>
  <si>
    <t>47.2</t>
  </si>
  <si>
    <t>50.0</t>
  </si>
  <si>
    <t>49.6</t>
  </si>
  <si>
    <t>55.9</t>
  </si>
  <si>
    <t>44.2</t>
  </si>
  <si>
    <t>57.1</t>
  </si>
  <si>
    <t>42.7</t>
  </si>
  <si>
    <t>12.6</t>
  </si>
  <si>
    <t>51.3654,-2.31871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</si>
</sst>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4523</c:v>
                </c:pt>
                <c:pt idx="1">
                  <c:v>4175</c:v>
                </c:pt>
                <c:pt idx="2">
                  <c:v>4711</c:v>
                </c:pt>
                <c:pt idx="3">
                  <c:v>4886</c:v>
                </c:pt>
                <c:pt idx="4">
                  <c:v>4979</c:v>
                </c:pt>
                <c:pt idx="5">
                  <c:v>4904</c:v>
                </c:pt>
                <c:pt idx="6">
                  <c:v>4666</c:v>
                </c:pt>
                <c:pt idx="7" formatCode="0.0">
                  <c:v>4829.2</c:v>
                </c:pt>
                <c:pt idx="8" formatCode="0.0">
                  <c:v>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4410</c:v>
                </c:pt>
                <c:pt idx="1">
                  <c:v>4162</c:v>
                </c:pt>
                <c:pt idx="2">
                  <c:v>4065</c:v>
                </c:pt>
                <c:pt idx="3">
                  <c:v>4198</c:v>
                </c:pt>
                <c:pt idx="4">
                  <c:v>4367</c:v>
                </c:pt>
                <c:pt idx="5">
                  <c:v>4395</c:v>
                </c:pt>
                <c:pt idx="6">
                  <c:v>3843</c:v>
                </c:pt>
                <c:pt idx="7" formatCode="0.0">
                  <c:v>4173.6000000000004</c:v>
                </c:pt>
                <c:pt idx="8" formatCode="0.0">
                  <c:v>4205.7142857142853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8933</c:v>
                </c:pt>
                <c:pt idx="1">
                  <c:v>8337</c:v>
                </c:pt>
                <c:pt idx="2">
                  <c:v>8776</c:v>
                </c:pt>
                <c:pt idx="3">
                  <c:v>9084</c:v>
                </c:pt>
                <c:pt idx="4">
                  <c:v>9346</c:v>
                </c:pt>
                <c:pt idx="5">
                  <c:v>9299</c:v>
                </c:pt>
                <c:pt idx="6">
                  <c:v>8509</c:v>
                </c:pt>
                <c:pt idx="7" formatCode="0.0">
                  <c:v>9002.7999999999993</c:v>
                </c:pt>
                <c:pt idx="8" formatCode="0.0">
                  <c:v>8897.7142857142862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6.5988054717102309E-3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0.92937190931860514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2.9863207244236081E-3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5.9019973026780553E-2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4.4955365744011303E-4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6.5827499839445124E-4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1.9266585318861986E-4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4.6560914520583137E-4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4.8166463297154966E-5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1.444993898914649E-4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6.4221951062873293E-5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26</c:v>
                </c:pt>
                <c:pt idx="1">
                  <c:v>16</c:v>
                </c:pt>
                <c:pt idx="2">
                  <c:v>21</c:v>
                </c:pt>
                <c:pt idx="3">
                  <c:v>14</c:v>
                </c:pt>
                <c:pt idx="4">
                  <c:v>7</c:v>
                </c:pt>
                <c:pt idx="5">
                  <c:v>11</c:v>
                </c:pt>
                <c:pt idx="6">
                  <c:v>3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4</c:v>
                </c:pt>
                <c:pt idx="17">
                  <c:v>7</c:v>
                </c:pt>
                <c:pt idx="18">
                  <c:v>5</c:v>
                </c:pt>
                <c:pt idx="19">
                  <c:v>7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  <c:pt idx="23">
                  <c:v>12</c:v>
                </c:pt>
                <c:pt idx="24">
                  <c:v>19</c:v>
                </c:pt>
                <c:pt idx="25">
                  <c:v>18</c:v>
                </c:pt>
                <c:pt idx="26">
                  <c:v>25</c:v>
                </c:pt>
                <c:pt idx="27">
                  <c:v>36</c:v>
                </c:pt>
                <c:pt idx="28">
                  <c:v>57</c:v>
                </c:pt>
                <c:pt idx="29">
                  <c:v>94</c:v>
                </c:pt>
                <c:pt idx="30">
                  <c:v>76</c:v>
                </c:pt>
                <c:pt idx="31">
                  <c:v>78</c:v>
                </c:pt>
                <c:pt idx="32">
                  <c:v>84</c:v>
                </c:pt>
                <c:pt idx="33">
                  <c:v>103</c:v>
                </c:pt>
                <c:pt idx="34">
                  <c:v>140</c:v>
                </c:pt>
                <c:pt idx="35">
                  <c:v>149</c:v>
                </c:pt>
                <c:pt idx="36">
                  <c:v>117</c:v>
                </c:pt>
                <c:pt idx="37">
                  <c:v>117</c:v>
                </c:pt>
                <c:pt idx="38">
                  <c:v>168</c:v>
                </c:pt>
                <c:pt idx="39">
                  <c:v>192</c:v>
                </c:pt>
                <c:pt idx="40">
                  <c:v>134</c:v>
                </c:pt>
                <c:pt idx="41">
                  <c:v>170</c:v>
                </c:pt>
                <c:pt idx="42">
                  <c:v>188</c:v>
                </c:pt>
                <c:pt idx="43">
                  <c:v>188</c:v>
                </c:pt>
                <c:pt idx="44">
                  <c:v>189</c:v>
                </c:pt>
                <c:pt idx="45">
                  <c:v>182</c:v>
                </c:pt>
                <c:pt idx="46">
                  <c:v>205</c:v>
                </c:pt>
                <c:pt idx="47">
                  <c:v>231</c:v>
                </c:pt>
                <c:pt idx="48">
                  <c:v>203</c:v>
                </c:pt>
                <c:pt idx="49">
                  <c:v>223</c:v>
                </c:pt>
                <c:pt idx="50">
                  <c:v>212</c:v>
                </c:pt>
                <c:pt idx="51">
                  <c:v>225</c:v>
                </c:pt>
                <c:pt idx="52">
                  <c:v>217</c:v>
                </c:pt>
                <c:pt idx="53">
                  <c:v>201</c:v>
                </c:pt>
                <c:pt idx="54">
                  <c:v>187</c:v>
                </c:pt>
                <c:pt idx="55">
                  <c:v>147</c:v>
                </c:pt>
                <c:pt idx="56">
                  <c:v>184</c:v>
                </c:pt>
                <c:pt idx="57">
                  <c:v>159</c:v>
                </c:pt>
                <c:pt idx="58">
                  <c:v>178</c:v>
                </c:pt>
                <c:pt idx="59">
                  <c:v>145</c:v>
                </c:pt>
                <c:pt idx="60">
                  <c:v>149</c:v>
                </c:pt>
                <c:pt idx="61">
                  <c:v>177</c:v>
                </c:pt>
                <c:pt idx="62">
                  <c:v>132</c:v>
                </c:pt>
                <c:pt idx="63">
                  <c:v>149</c:v>
                </c:pt>
                <c:pt idx="64">
                  <c:v>155</c:v>
                </c:pt>
                <c:pt idx="65">
                  <c:v>154</c:v>
                </c:pt>
                <c:pt idx="66">
                  <c:v>144</c:v>
                </c:pt>
                <c:pt idx="67">
                  <c:v>171</c:v>
                </c:pt>
                <c:pt idx="68">
                  <c:v>153</c:v>
                </c:pt>
                <c:pt idx="69">
                  <c:v>167</c:v>
                </c:pt>
                <c:pt idx="70">
                  <c:v>162</c:v>
                </c:pt>
                <c:pt idx="71">
                  <c:v>183</c:v>
                </c:pt>
                <c:pt idx="72">
                  <c:v>170</c:v>
                </c:pt>
                <c:pt idx="73">
                  <c:v>146</c:v>
                </c:pt>
                <c:pt idx="74">
                  <c:v>152</c:v>
                </c:pt>
                <c:pt idx="75">
                  <c:v>137</c:v>
                </c:pt>
                <c:pt idx="76">
                  <c:v>108</c:v>
                </c:pt>
                <c:pt idx="77">
                  <c:v>82</c:v>
                </c:pt>
                <c:pt idx="78">
                  <c:v>84</c:v>
                </c:pt>
                <c:pt idx="79">
                  <c:v>66</c:v>
                </c:pt>
                <c:pt idx="80">
                  <c:v>49</c:v>
                </c:pt>
                <c:pt idx="81">
                  <c:v>53</c:v>
                </c:pt>
                <c:pt idx="82">
                  <c:v>49</c:v>
                </c:pt>
                <c:pt idx="83">
                  <c:v>37</c:v>
                </c:pt>
                <c:pt idx="84">
                  <c:v>57</c:v>
                </c:pt>
                <c:pt idx="85">
                  <c:v>56</c:v>
                </c:pt>
                <c:pt idx="86">
                  <c:v>28</c:v>
                </c:pt>
                <c:pt idx="87">
                  <c:v>30</c:v>
                </c:pt>
                <c:pt idx="88">
                  <c:v>45</c:v>
                </c:pt>
                <c:pt idx="89">
                  <c:v>50</c:v>
                </c:pt>
                <c:pt idx="90">
                  <c:v>34</c:v>
                </c:pt>
                <c:pt idx="91">
                  <c:v>39</c:v>
                </c:pt>
                <c:pt idx="92">
                  <c:v>29</c:v>
                </c:pt>
                <c:pt idx="93">
                  <c:v>31</c:v>
                </c:pt>
                <c:pt idx="94">
                  <c:v>30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12</c:v>
                </c:pt>
                <c:pt idx="4">
                  <c:v>23</c:v>
                </c:pt>
                <c:pt idx="5">
                  <c:v>19</c:v>
                </c:pt>
                <c:pt idx="6">
                  <c:v>8</c:v>
                </c:pt>
                <c:pt idx="7">
                  <c:v>19</c:v>
                </c:pt>
                <c:pt idx="8">
                  <c:v>12</c:v>
                </c:pt>
                <c:pt idx="9">
                  <c:v>16</c:v>
                </c:pt>
                <c:pt idx="10">
                  <c:v>4</c:v>
                </c:pt>
                <c:pt idx="11">
                  <c:v>9</c:v>
                </c:pt>
                <c:pt idx="12">
                  <c:v>13</c:v>
                </c:pt>
                <c:pt idx="13">
                  <c:v>10</c:v>
                </c:pt>
                <c:pt idx="14">
                  <c:v>5</c:v>
                </c:pt>
                <c:pt idx="15">
                  <c:v>8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  <c:pt idx="24">
                  <c:v>5</c:v>
                </c:pt>
                <c:pt idx="25">
                  <c:v>12</c:v>
                </c:pt>
                <c:pt idx="26">
                  <c:v>11</c:v>
                </c:pt>
                <c:pt idx="27">
                  <c:v>14</c:v>
                </c:pt>
                <c:pt idx="28">
                  <c:v>25</c:v>
                </c:pt>
                <c:pt idx="29">
                  <c:v>28</c:v>
                </c:pt>
                <c:pt idx="30">
                  <c:v>43</c:v>
                </c:pt>
                <c:pt idx="31">
                  <c:v>46</c:v>
                </c:pt>
                <c:pt idx="32">
                  <c:v>61</c:v>
                </c:pt>
                <c:pt idx="33">
                  <c:v>61</c:v>
                </c:pt>
                <c:pt idx="34">
                  <c:v>73</c:v>
                </c:pt>
                <c:pt idx="35">
                  <c:v>87</c:v>
                </c:pt>
                <c:pt idx="36">
                  <c:v>83</c:v>
                </c:pt>
                <c:pt idx="37">
                  <c:v>98</c:v>
                </c:pt>
                <c:pt idx="38">
                  <c:v>118</c:v>
                </c:pt>
                <c:pt idx="39">
                  <c:v>134</c:v>
                </c:pt>
                <c:pt idx="40">
                  <c:v>148</c:v>
                </c:pt>
                <c:pt idx="41">
                  <c:v>136</c:v>
                </c:pt>
                <c:pt idx="42">
                  <c:v>150</c:v>
                </c:pt>
                <c:pt idx="43">
                  <c:v>163</c:v>
                </c:pt>
                <c:pt idx="44">
                  <c:v>153</c:v>
                </c:pt>
                <c:pt idx="45">
                  <c:v>179</c:v>
                </c:pt>
                <c:pt idx="46">
                  <c:v>163</c:v>
                </c:pt>
                <c:pt idx="47">
                  <c:v>190</c:v>
                </c:pt>
                <c:pt idx="48">
                  <c:v>224</c:v>
                </c:pt>
                <c:pt idx="49">
                  <c:v>219</c:v>
                </c:pt>
                <c:pt idx="50">
                  <c:v>202</c:v>
                </c:pt>
                <c:pt idx="51">
                  <c:v>199</c:v>
                </c:pt>
                <c:pt idx="52">
                  <c:v>208</c:v>
                </c:pt>
                <c:pt idx="53">
                  <c:v>233</c:v>
                </c:pt>
                <c:pt idx="54">
                  <c:v>221</c:v>
                </c:pt>
                <c:pt idx="55">
                  <c:v>224</c:v>
                </c:pt>
                <c:pt idx="56">
                  <c:v>196</c:v>
                </c:pt>
                <c:pt idx="57">
                  <c:v>212</c:v>
                </c:pt>
                <c:pt idx="58">
                  <c:v>184</c:v>
                </c:pt>
                <c:pt idx="59">
                  <c:v>170</c:v>
                </c:pt>
                <c:pt idx="60">
                  <c:v>166</c:v>
                </c:pt>
                <c:pt idx="61">
                  <c:v>143</c:v>
                </c:pt>
                <c:pt idx="62">
                  <c:v>139</c:v>
                </c:pt>
                <c:pt idx="63">
                  <c:v>159</c:v>
                </c:pt>
                <c:pt idx="64">
                  <c:v>193</c:v>
                </c:pt>
                <c:pt idx="65">
                  <c:v>171</c:v>
                </c:pt>
                <c:pt idx="66">
                  <c:v>156</c:v>
                </c:pt>
                <c:pt idx="67">
                  <c:v>172</c:v>
                </c:pt>
                <c:pt idx="68">
                  <c:v>229</c:v>
                </c:pt>
                <c:pt idx="69">
                  <c:v>131</c:v>
                </c:pt>
                <c:pt idx="70">
                  <c:v>147</c:v>
                </c:pt>
                <c:pt idx="71">
                  <c:v>165</c:v>
                </c:pt>
                <c:pt idx="72">
                  <c:v>126</c:v>
                </c:pt>
                <c:pt idx="73">
                  <c:v>169</c:v>
                </c:pt>
                <c:pt idx="74">
                  <c:v>111</c:v>
                </c:pt>
                <c:pt idx="75">
                  <c:v>113</c:v>
                </c:pt>
                <c:pt idx="76">
                  <c:v>80</c:v>
                </c:pt>
                <c:pt idx="77">
                  <c:v>84</c:v>
                </c:pt>
                <c:pt idx="78">
                  <c:v>74</c:v>
                </c:pt>
                <c:pt idx="79">
                  <c:v>66</c:v>
                </c:pt>
                <c:pt idx="80">
                  <c:v>49</c:v>
                </c:pt>
                <c:pt idx="81">
                  <c:v>58</c:v>
                </c:pt>
                <c:pt idx="82">
                  <c:v>51</c:v>
                </c:pt>
                <c:pt idx="83">
                  <c:v>38</c:v>
                </c:pt>
                <c:pt idx="84">
                  <c:v>35</c:v>
                </c:pt>
                <c:pt idx="85">
                  <c:v>38</c:v>
                </c:pt>
                <c:pt idx="86">
                  <c:v>26</c:v>
                </c:pt>
                <c:pt idx="87">
                  <c:v>37</c:v>
                </c:pt>
                <c:pt idx="88">
                  <c:v>34</c:v>
                </c:pt>
                <c:pt idx="89">
                  <c:v>61</c:v>
                </c:pt>
                <c:pt idx="90">
                  <c:v>24</c:v>
                </c:pt>
                <c:pt idx="91">
                  <c:v>19</c:v>
                </c:pt>
                <c:pt idx="92">
                  <c:v>14</c:v>
                </c:pt>
                <c:pt idx="93">
                  <c:v>11</c:v>
                </c:pt>
                <c:pt idx="94">
                  <c:v>10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21</c:v>
                </c:pt>
                <c:pt idx="22">
                  <c:v>16</c:v>
                </c:pt>
                <c:pt idx="23">
                  <c:v>23</c:v>
                </c:pt>
                <c:pt idx="24">
                  <c:v>30</c:v>
                </c:pt>
                <c:pt idx="25">
                  <c:v>36</c:v>
                </c:pt>
                <c:pt idx="26">
                  <c:v>58</c:v>
                </c:pt>
                <c:pt idx="27">
                  <c:v>73</c:v>
                </c:pt>
                <c:pt idx="28">
                  <c:v>111</c:v>
                </c:pt>
                <c:pt idx="29">
                  <c:v>169</c:v>
                </c:pt>
                <c:pt idx="30">
                  <c:v>220</c:v>
                </c:pt>
                <c:pt idx="31">
                  <c:v>228</c:v>
                </c:pt>
                <c:pt idx="32">
                  <c:v>257</c:v>
                </c:pt>
                <c:pt idx="33">
                  <c:v>198</c:v>
                </c:pt>
                <c:pt idx="34">
                  <c:v>217</c:v>
                </c:pt>
                <c:pt idx="35">
                  <c:v>185</c:v>
                </c:pt>
                <c:pt idx="36">
                  <c:v>173</c:v>
                </c:pt>
                <c:pt idx="37">
                  <c:v>154</c:v>
                </c:pt>
                <c:pt idx="38">
                  <c:v>138</c:v>
                </c:pt>
                <c:pt idx="39">
                  <c:v>149</c:v>
                </c:pt>
                <c:pt idx="40">
                  <c:v>137</c:v>
                </c:pt>
                <c:pt idx="41">
                  <c:v>160</c:v>
                </c:pt>
                <c:pt idx="42">
                  <c:v>132</c:v>
                </c:pt>
                <c:pt idx="43">
                  <c:v>132</c:v>
                </c:pt>
                <c:pt idx="44">
                  <c:v>136</c:v>
                </c:pt>
                <c:pt idx="45">
                  <c:v>123</c:v>
                </c:pt>
                <c:pt idx="46">
                  <c:v>148</c:v>
                </c:pt>
                <c:pt idx="47">
                  <c:v>140</c:v>
                </c:pt>
                <c:pt idx="48">
                  <c:v>130</c:v>
                </c:pt>
                <c:pt idx="49">
                  <c:v>123</c:v>
                </c:pt>
                <c:pt idx="50">
                  <c:v>138</c:v>
                </c:pt>
                <c:pt idx="51">
                  <c:v>140</c:v>
                </c:pt>
                <c:pt idx="52">
                  <c:v>140</c:v>
                </c:pt>
                <c:pt idx="53">
                  <c:v>121</c:v>
                </c:pt>
                <c:pt idx="54">
                  <c:v>158</c:v>
                </c:pt>
                <c:pt idx="55">
                  <c:v>150</c:v>
                </c:pt>
                <c:pt idx="56">
                  <c:v>142</c:v>
                </c:pt>
                <c:pt idx="57">
                  <c:v>144</c:v>
                </c:pt>
                <c:pt idx="58">
                  <c:v>166</c:v>
                </c:pt>
                <c:pt idx="59">
                  <c:v>128</c:v>
                </c:pt>
                <c:pt idx="60">
                  <c:v>147</c:v>
                </c:pt>
                <c:pt idx="61">
                  <c:v>171</c:v>
                </c:pt>
                <c:pt idx="62">
                  <c:v>174</c:v>
                </c:pt>
                <c:pt idx="63">
                  <c:v>197</c:v>
                </c:pt>
                <c:pt idx="64">
                  <c:v>178</c:v>
                </c:pt>
                <c:pt idx="65">
                  <c:v>198</c:v>
                </c:pt>
                <c:pt idx="66">
                  <c:v>179</c:v>
                </c:pt>
                <c:pt idx="67">
                  <c:v>157</c:v>
                </c:pt>
                <c:pt idx="68">
                  <c:v>186</c:v>
                </c:pt>
                <c:pt idx="69">
                  <c:v>162</c:v>
                </c:pt>
                <c:pt idx="70">
                  <c:v>149</c:v>
                </c:pt>
                <c:pt idx="71">
                  <c:v>164</c:v>
                </c:pt>
                <c:pt idx="72">
                  <c:v>127</c:v>
                </c:pt>
                <c:pt idx="73">
                  <c:v>121</c:v>
                </c:pt>
                <c:pt idx="74">
                  <c:v>121</c:v>
                </c:pt>
                <c:pt idx="75">
                  <c:v>112</c:v>
                </c:pt>
                <c:pt idx="76">
                  <c:v>110</c:v>
                </c:pt>
                <c:pt idx="77">
                  <c:v>89</c:v>
                </c:pt>
                <c:pt idx="78">
                  <c:v>74</c:v>
                </c:pt>
                <c:pt idx="79">
                  <c:v>71</c:v>
                </c:pt>
                <c:pt idx="80">
                  <c:v>74</c:v>
                </c:pt>
                <c:pt idx="81">
                  <c:v>56</c:v>
                </c:pt>
                <c:pt idx="82">
                  <c:v>36</c:v>
                </c:pt>
                <c:pt idx="83">
                  <c:v>38</c:v>
                </c:pt>
                <c:pt idx="84">
                  <c:v>38</c:v>
                </c:pt>
                <c:pt idx="85">
                  <c:v>64</c:v>
                </c:pt>
                <c:pt idx="86">
                  <c:v>46</c:v>
                </c:pt>
                <c:pt idx="87">
                  <c:v>41</c:v>
                </c:pt>
                <c:pt idx="88">
                  <c:v>32</c:v>
                </c:pt>
                <c:pt idx="89">
                  <c:v>44</c:v>
                </c:pt>
                <c:pt idx="90">
                  <c:v>27</c:v>
                </c:pt>
                <c:pt idx="91">
                  <c:v>15</c:v>
                </c:pt>
                <c:pt idx="92">
                  <c:v>13</c:v>
                </c:pt>
                <c:pt idx="93">
                  <c:v>17</c:v>
                </c:pt>
                <c:pt idx="94">
                  <c:v>18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7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5</c:v>
                </c:pt>
                <c:pt idx="21">
                  <c:v>11</c:v>
                </c:pt>
                <c:pt idx="22">
                  <c:v>12</c:v>
                </c:pt>
                <c:pt idx="23">
                  <c:v>20</c:v>
                </c:pt>
                <c:pt idx="24">
                  <c:v>31</c:v>
                </c:pt>
                <c:pt idx="25">
                  <c:v>34</c:v>
                </c:pt>
                <c:pt idx="26">
                  <c:v>57</c:v>
                </c:pt>
                <c:pt idx="27">
                  <c:v>69</c:v>
                </c:pt>
                <c:pt idx="28">
                  <c:v>112</c:v>
                </c:pt>
                <c:pt idx="29">
                  <c:v>177</c:v>
                </c:pt>
                <c:pt idx="30">
                  <c:v>221</c:v>
                </c:pt>
                <c:pt idx="31">
                  <c:v>199</c:v>
                </c:pt>
                <c:pt idx="32">
                  <c:v>219</c:v>
                </c:pt>
                <c:pt idx="33">
                  <c:v>217</c:v>
                </c:pt>
                <c:pt idx="34">
                  <c:v>202</c:v>
                </c:pt>
                <c:pt idx="35">
                  <c:v>193</c:v>
                </c:pt>
                <c:pt idx="36">
                  <c:v>164</c:v>
                </c:pt>
                <c:pt idx="37">
                  <c:v>172</c:v>
                </c:pt>
                <c:pt idx="38">
                  <c:v>159</c:v>
                </c:pt>
                <c:pt idx="39">
                  <c:v>158</c:v>
                </c:pt>
                <c:pt idx="40">
                  <c:v>156</c:v>
                </c:pt>
                <c:pt idx="41">
                  <c:v>136</c:v>
                </c:pt>
                <c:pt idx="42">
                  <c:v>148</c:v>
                </c:pt>
                <c:pt idx="43">
                  <c:v>128</c:v>
                </c:pt>
                <c:pt idx="44">
                  <c:v>125</c:v>
                </c:pt>
                <c:pt idx="45">
                  <c:v>134</c:v>
                </c:pt>
                <c:pt idx="46">
                  <c:v>160</c:v>
                </c:pt>
                <c:pt idx="47">
                  <c:v>147</c:v>
                </c:pt>
                <c:pt idx="48">
                  <c:v>151</c:v>
                </c:pt>
                <c:pt idx="49">
                  <c:v>129</c:v>
                </c:pt>
                <c:pt idx="50">
                  <c:v>143</c:v>
                </c:pt>
                <c:pt idx="51">
                  <c:v>144</c:v>
                </c:pt>
                <c:pt idx="52">
                  <c:v>138</c:v>
                </c:pt>
                <c:pt idx="53">
                  <c:v>126</c:v>
                </c:pt>
                <c:pt idx="54">
                  <c:v>163</c:v>
                </c:pt>
                <c:pt idx="55">
                  <c:v>145</c:v>
                </c:pt>
                <c:pt idx="56">
                  <c:v>143</c:v>
                </c:pt>
                <c:pt idx="57">
                  <c:v>140</c:v>
                </c:pt>
                <c:pt idx="58">
                  <c:v>164</c:v>
                </c:pt>
                <c:pt idx="59">
                  <c:v>104</c:v>
                </c:pt>
                <c:pt idx="60">
                  <c:v>158</c:v>
                </c:pt>
                <c:pt idx="61">
                  <c:v>166</c:v>
                </c:pt>
                <c:pt idx="62">
                  <c:v>163</c:v>
                </c:pt>
                <c:pt idx="63">
                  <c:v>195</c:v>
                </c:pt>
                <c:pt idx="64">
                  <c:v>210</c:v>
                </c:pt>
                <c:pt idx="65">
                  <c:v>186</c:v>
                </c:pt>
                <c:pt idx="66">
                  <c:v>176</c:v>
                </c:pt>
                <c:pt idx="67">
                  <c:v>164</c:v>
                </c:pt>
                <c:pt idx="68">
                  <c:v>171</c:v>
                </c:pt>
                <c:pt idx="69">
                  <c:v>182</c:v>
                </c:pt>
                <c:pt idx="70">
                  <c:v>188</c:v>
                </c:pt>
                <c:pt idx="71">
                  <c:v>195</c:v>
                </c:pt>
                <c:pt idx="72">
                  <c:v>159</c:v>
                </c:pt>
                <c:pt idx="73">
                  <c:v>120</c:v>
                </c:pt>
                <c:pt idx="74">
                  <c:v>114</c:v>
                </c:pt>
                <c:pt idx="75">
                  <c:v>136</c:v>
                </c:pt>
                <c:pt idx="76">
                  <c:v>119</c:v>
                </c:pt>
                <c:pt idx="77">
                  <c:v>115</c:v>
                </c:pt>
                <c:pt idx="78">
                  <c:v>71</c:v>
                </c:pt>
                <c:pt idx="79">
                  <c:v>71</c:v>
                </c:pt>
                <c:pt idx="80">
                  <c:v>66</c:v>
                </c:pt>
                <c:pt idx="81">
                  <c:v>77</c:v>
                </c:pt>
                <c:pt idx="82">
                  <c:v>71</c:v>
                </c:pt>
                <c:pt idx="83">
                  <c:v>76</c:v>
                </c:pt>
                <c:pt idx="84">
                  <c:v>43</c:v>
                </c:pt>
                <c:pt idx="85">
                  <c:v>51</c:v>
                </c:pt>
                <c:pt idx="86">
                  <c:v>60</c:v>
                </c:pt>
                <c:pt idx="87">
                  <c:v>54</c:v>
                </c:pt>
                <c:pt idx="88">
                  <c:v>36</c:v>
                </c:pt>
                <c:pt idx="89">
                  <c:v>43</c:v>
                </c:pt>
                <c:pt idx="90">
                  <c:v>40</c:v>
                </c:pt>
                <c:pt idx="91">
                  <c:v>22</c:v>
                </c:pt>
                <c:pt idx="92">
                  <c:v>22</c:v>
                </c:pt>
                <c:pt idx="93">
                  <c:v>14</c:v>
                </c:pt>
                <c:pt idx="94">
                  <c:v>17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1</c:v>
                </c:pt>
                <c:pt idx="18">
                  <c:v>9</c:v>
                </c:pt>
                <c:pt idx="19">
                  <c:v>4</c:v>
                </c:pt>
                <c:pt idx="20">
                  <c:v>6</c:v>
                </c:pt>
                <c:pt idx="21">
                  <c:v>15</c:v>
                </c:pt>
                <c:pt idx="22">
                  <c:v>24</c:v>
                </c:pt>
                <c:pt idx="23">
                  <c:v>23</c:v>
                </c:pt>
                <c:pt idx="24">
                  <c:v>27</c:v>
                </c:pt>
                <c:pt idx="25">
                  <c:v>49</c:v>
                </c:pt>
                <c:pt idx="26">
                  <c:v>60</c:v>
                </c:pt>
                <c:pt idx="27">
                  <c:v>79</c:v>
                </c:pt>
                <c:pt idx="28">
                  <c:v>102</c:v>
                </c:pt>
                <c:pt idx="29">
                  <c:v>169</c:v>
                </c:pt>
                <c:pt idx="30">
                  <c:v>222</c:v>
                </c:pt>
                <c:pt idx="31">
                  <c:v>237</c:v>
                </c:pt>
                <c:pt idx="32">
                  <c:v>243</c:v>
                </c:pt>
                <c:pt idx="33">
                  <c:v>222</c:v>
                </c:pt>
                <c:pt idx="34">
                  <c:v>208</c:v>
                </c:pt>
                <c:pt idx="35">
                  <c:v>184</c:v>
                </c:pt>
                <c:pt idx="36">
                  <c:v>179</c:v>
                </c:pt>
                <c:pt idx="37">
                  <c:v>156</c:v>
                </c:pt>
                <c:pt idx="38">
                  <c:v>161</c:v>
                </c:pt>
                <c:pt idx="39">
                  <c:v>168</c:v>
                </c:pt>
                <c:pt idx="40">
                  <c:v>160</c:v>
                </c:pt>
                <c:pt idx="41">
                  <c:v>145</c:v>
                </c:pt>
                <c:pt idx="42">
                  <c:v>123</c:v>
                </c:pt>
                <c:pt idx="43">
                  <c:v>136</c:v>
                </c:pt>
                <c:pt idx="44">
                  <c:v>109</c:v>
                </c:pt>
                <c:pt idx="45">
                  <c:v>143</c:v>
                </c:pt>
                <c:pt idx="46">
                  <c:v>147</c:v>
                </c:pt>
                <c:pt idx="47">
                  <c:v>128</c:v>
                </c:pt>
                <c:pt idx="48">
                  <c:v>152</c:v>
                </c:pt>
                <c:pt idx="49">
                  <c:v>155</c:v>
                </c:pt>
                <c:pt idx="50">
                  <c:v>174</c:v>
                </c:pt>
                <c:pt idx="51">
                  <c:v>162</c:v>
                </c:pt>
                <c:pt idx="52">
                  <c:v>144</c:v>
                </c:pt>
                <c:pt idx="53">
                  <c:v>174</c:v>
                </c:pt>
                <c:pt idx="54">
                  <c:v>139</c:v>
                </c:pt>
                <c:pt idx="55">
                  <c:v>143</c:v>
                </c:pt>
                <c:pt idx="56">
                  <c:v>134</c:v>
                </c:pt>
                <c:pt idx="57">
                  <c:v>158</c:v>
                </c:pt>
                <c:pt idx="58">
                  <c:v>152</c:v>
                </c:pt>
                <c:pt idx="59">
                  <c:v>166</c:v>
                </c:pt>
                <c:pt idx="60">
                  <c:v>144</c:v>
                </c:pt>
                <c:pt idx="61">
                  <c:v>158</c:v>
                </c:pt>
                <c:pt idx="62">
                  <c:v>205</c:v>
                </c:pt>
                <c:pt idx="63">
                  <c:v>176</c:v>
                </c:pt>
                <c:pt idx="64">
                  <c:v>228</c:v>
                </c:pt>
                <c:pt idx="65">
                  <c:v>188</c:v>
                </c:pt>
                <c:pt idx="66">
                  <c:v>204</c:v>
                </c:pt>
                <c:pt idx="67">
                  <c:v>189</c:v>
                </c:pt>
                <c:pt idx="68">
                  <c:v>182</c:v>
                </c:pt>
                <c:pt idx="69">
                  <c:v>165</c:v>
                </c:pt>
                <c:pt idx="70">
                  <c:v>192</c:v>
                </c:pt>
                <c:pt idx="71">
                  <c:v>178</c:v>
                </c:pt>
                <c:pt idx="72">
                  <c:v>165</c:v>
                </c:pt>
                <c:pt idx="73">
                  <c:v>143</c:v>
                </c:pt>
                <c:pt idx="74">
                  <c:v>136</c:v>
                </c:pt>
                <c:pt idx="75">
                  <c:v>127</c:v>
                </c:pt>
                <c:pt idx="76">
                  <c:v>111</c:v>
                </c:pt>
                <c:pt idx="77">
                  <c:v>127</c:v>
                </c:pt>
                <c:pt idx="78">
                  <c:v>101</c:v>
                </c:pt>
                <c:pt idx="79">
                  <c:v>64</c:v>
                </c:pt>
                <c:pt idx="80">
                  <c:v>84</c:v>
                </c:pt>
                <c:pt idx="81">
                  <c:v>57</c:v>
                </c:pt>
                <c:pt idx="82">
                  <c:v>57</c:v>
                </c:pt>
                <c:pt idx="83">
                  <c:v>44</c:v>
                </c:pt>
                <c:pt idx="84">
                  <c:v>49</c:v>
                </c:pt>
                <c:pt idx="85">
                  <c:v>46</c:v>
                </c:pt>
                <c:pt idx="86">
                  <c:v>48</c:v>
                </c:pt>
                <c:pt idx="87">
                  <c:v>38</c:v>
                </c:pt>
                <c:pt idx="88">
                  <c:v>33</c:v>
                </c:pt>
                <c:pt idx="89">
                  <c:v>46</c:v>
                </c:pt>
                <c:pt idx="90">
                  <c:v>26</c:v>
                </c:pt>
                <c:pt idx="91">
                  <c:v>18</c:v>
                </c:pt>
                <c:pt idx="92">
                  <c:v>20</c:v>
                </c:pt>
                <c:pt idx="93">
                  <c:v>23</c:v>
                </c:pt>
                <c:pt idx="94">
                  <c:v>12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13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20</c:v>
                </c:pt>
                <c:pt idx="23">
                  <c:v>30</c:v>
                </c:pt>
                <c:pt idx="24">
                  <c:v>26</c:v>
                </c:pt>
                <c:pt idx="25">
                  <c:v>44</c:v>
                </c:pt>
                <c:pt idx="26">
                  <c:v>48</c:v>
                </c:pt>
                <c:pt idx="27">
                  <c:v>70</c:v>
                </c:pt>
                <c:pt idx="28">
                  <c:v>110</c:v>
                </c:pt>
                <c:pt idx="29">
                  <c:v>156</c:v>
                </c:pt>
                <c:pt idx="30">
                  <c:v>215</c:v>
                </c:pt>
                <c:pt idx="31">
                  <c:v>244</c:v>
                </c:pt>
                <c:pt idx="32">
                  <c:v>232</c:v>
                </c:pt>
                <c:pt idx="33">
                  <c:v>217</c:v>
                </c:pt>
                <c:pt idx="34">
                  <c:v>160</c:v>
                </c:pt>
                <c:pt idx="35">
                  <c:v>160</c:v>
                </c:pt>
                <c:pt idx="36">
                  <c:v>157</c:v>
                </c:pt>
                <c:pt idx="37">
                  <c:v>139</c:v>
                </c:pt>
                <c:pt idx="38">
                  <c:v>188</c:v>
                </c:pt>
                <c:pt idx="39">
                  <c:v>154</c:v>
                </c:pt>
                <c:pt idx="40">
                  <c:v>150</c:v>
                </c:pt>
                <c:pt idx="41">
                  <c:v>155</c:v>
                </c:pt>
                <c:pt idx="42">
                  <c:v>142</c:v>
                </c:pt>
                <c:pt idx="43">
                  <c:v>150</c:v>
                </c:pt>
                <c:pt idx="44">
                  <c:v>155</c:v>
                </c:pt>
                <c:pt idx="45">
                  <c:v>137</c:v>
                </c:pt>
                <c:pt idx="46">
                  <c:v>169</c:v>
                </c:pt>
                <c:pt idx="47">
                  <c:v>154</c:v>
                </c:pt>
                <c:pt idx="48">
                  <c:v>143</c:v>
                </c:pt>
                <c:pt idx="49">
                  <c:v>156</c:v>
                </c:pt>
                <c:pt idx="50">
                  <c:v>161</c:v>
                </c:pt>
                <c:pt idx="51">
                  <c:v>164</c:v>
                </c:pt>
                <c:pt idx="52">
                  <c:v>137</c:v>
                </c:pt>
                <c:pt idx="53">
                  <c:v>138</c:v>
                </c:pt>
                <c:pt idx="54">
                  <c:v>156</c:v>
                </c:pt>
                <c:pt idx="55">
                  <c:v>150</c:v>
                </c:pt>
                <c:pt idx="56">
                  <c:v>133</c:v>
                </c:pt>
                <c:pt idx="57">
                  <c:v>193</c:v>
                </c:pt>
                <c:pt idx="58">
                  <c:v>154</c:v>
                </c:pt>
                <c:pt idx="59">
                  <c:v>169</c:v>
                </c:pt>
                <c:pt idx="60">
                  <c:v>148</c:v>
                </c:pt>
                <c:pt idx="61">
                  <c:v>185</c:v>
                </c:pt>
                <c:pt idx="62">
                  <c:v>180</c:v>
                </c:pt>
                <c:pt idx="63">
                  <c:v>195</c:v>
                </c:pt>
                <c:pt idx="64">
                  <c:v>205</c:v>
                </c:pt>
                <c:pt idx="65">
                  <c:v>180</c:v>
                </c:pt>
                <c:pt idx="66">
                  <c:v>168</c:v>
                </c:pt>
                <c:pt idx="67">
                  <c:v>157</c:v>
                </c:pt>
                <c:pt idx="68">
                  <c:v>177</c:v>
                </c:pt>
                <c:pt idx="69">
                  <c:v>191</c:v>
                </c:pt>
                <c:pt idx="70">
                  <c:v>169</c:v>
                </c:pt>
                <c:pt idx="71">
                  <c:v>184</c:v>
                </c:pt>
                <c:pt idx="72">
                  <c:v>162</c:v>
                </c:pt>
                <c:pt idx="73">
                  <c:v>132</c:v>
                </c:pt>
                <c:pt idx="74">
                  <c:v>128</c:v>
                </c:pt>
                <c:pt idx="75">
                  <c:v>109</c:v>
                </c:pt>
                <c:pt idx="76">
                  <c:v>130</c:v>
                </c:pt>
                <c:pt idx="77">
                  <c:v>109</c:v>
                </c:pt>
                <c:pt idx="78">
                  <c:v>81</c:v>
                </c:pt>
                <c:pt idx="79">
                  <c:v>95</c:v>
                </c:pt>
                <c:pt idx="80">
                  <c:v>70</c:v>
                </c:pt>
                <c:pt idx="81">
                  <c:v>60</c:v>
                </c:pt>
                <c:pt idx="82">
                  <c:v>66</c:v>
                </c:pt>
                <c:pt idx="83">
                  <c:v>60</c:v>
                </c:pt>
                <c:pt idx="84">
                  <c:v>66</c:v>
                </c:pt>
                <c:pt idx="85">
                  <c:v>59</c:v>
                </c:pt>
                <c:pt idx="86">
                  <c:v>45</c:v>
                </c:pt>
                <c:pt idx="87">
                  <c:v>46</c:v>
                </c:pt>
                <c:pt idx="88">
                  <c:v>50</c:v>
                </c:pt>
                <c:pt idx="89">
                  <c:v>35</c:v>
                </c:pt>
                <c:pt idx="90">
                  <c:v>35</c:v>
                </c:pt>
                <c:pt idx="91">
                  <c:v>30</c:v>
                </c:pt>
                <c:pt idx="92">
                  <c:v>24</c:v>
                </c:pt>
                <c:pt idx="93">
                  <c:v>12</c:v>
                </c:pt>
                <c:pt idx="94">
                  <c:v>8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11</c:v>
                </c:pt>
                <c:pt idx="22">
                  <c:v>19</c:v>
                </c:pt>
                <c:pt idx="23">
                  <c:v>24</c:v>
                </c:pt>
                <c:pt idx="24">
                  <c:v>26</c:v>
                </c:pt>
                <c:pt idx="25">
                  <c:v>42</c:v>
                </c:pt>
                <c:pt idx="26">
                  <c:v>40</c:v>
                </c:pt>
                <c:pt idx="27">
                  <c:v>88</c:v>
                </c:pt>
                <c:pt idx="28">
                  <c:v>73</c:v>
                </c:pt>
                <c:pt idx="29">
                  <c:v>147</c:v>
                </c:pt>
                <c:pt idx="30">
                  <c:v>210</c:v>
                </c:pt>
                <c:pt idx="31">
                  <c:v>225</c:v>
                </c:pt>
                <c:pt idx="32">
                  <c:v>197</c:v>
                </c:pt>
                <c:pt idx="33">
                  <c:v>184</c:v>
                </c:pt>
                <c:pt idx="34">
                  <c:v>178</c:v>
                </c:pt>
                <c:pt idx="35">
                  <c:v>148</c:v>
                </c:pt>
                <c:pt idx="36">
                  <c:v>161</c:v>
                </c:pt>
                <c:pt idx="37">
                  <c:v>158</c:v>
                </c:pt>
                <c:pt idx="38">
                  <c:v>140</c:v>
                </c:pt>
                <c:pt idx="39">
                  <c:v>139</c:v>
                </c:pt>
                <c:pt idx="40">
                  <c:v>166</c:v>
                </c:pt>
                <c:pt idx="41">
                  <c:v>161</c:v>
                </c:pt>
                <c:pt idx="42">
                  <c:v>159</c:v>
                </c:pt>
                <c:pt idx="43">
                  <c:v>155</c:v>
                </c:pt>
                <c:pt idx="44">
                  <c:v>132</c:v>
                </c:pt>
                <c:pt idx="45">
                  <c:v>152</c:v>
                </c:pt>
                <c:pt idx="46">
                  <c:v>148</c:v>
                </c:pt>
                <c:pt idx="47">
                  <c:v>162</c:v>
                </c:pt>
                <c:pt idx="48">
                  <c:v>164</c:v>
                </c:pt>
                <c:pt idx="49">
                  <c:v>162</c:v>
                </c:pt>
                <c:pt idx="50">
                  <c:v>195</c:v>
                </c:pt>
                <c:pt idx="51">
                  <c:v>126</c:v>
                </c:pt>
                <c:pt idx="52">
                  <c:v>184</c:v>
                </c:pt>
                <c:pt idx="53">
                  <c:v>159</c:v>
                </c:pt>
                <c:pt idx="54">
                  <c:v>157</c:v>
                </c:pt>
                <c:pt idx="55">
                  <c:v>176</c:v>
                </c:pt>
                <c:pt idx="56">
                  <c:v>194</c:v>
                </c:pt>
                <c:pt idx="57">
                  <c:v>167</c:v>
                </c:pt>
                <c:pt idx="58">
                  <c:v>175</c:v>
                </c:pt>
                <c:pt idx="59">
                  <c:v>180</c:v>
                </c:pt>
                <c:pt idx="60">
                  <c:v>185</c:v>
                </c:pt>
                <c:pt idx="61">
                  <c:v>170</c:v>
                </c:pt>
                <c:pt idx="62">
                  <c:v>191</c:v>
                </c:pt>
                <c:pt idx="63">
                  <c:v>190</c:v>
                </c:pt>
                <c:pt idx="64">
                  <c:v>180</c:v>
                </c:pt>
                <c:pt idx="65">
                  <c:v>174</c:v>
                </c:pt>
                <c:pt idx="66">
                  <c:v>151</c:v>
                </c:pt>
                <c:pt idx="67">
                  <c:v>153</c:v>
                </c:pt>
                <c:pt idx="68">
                  <c:v>139</c:v>
                </c:pt>
                <c:pt idx="69">
                  <c:v>159</c:v>
                </c:pt>
                <c:pt idx="70">
                  <c:v>155</c:v>
                </c:pt>
                <c:pt idx="71">
                  <c:v>165</c:v>
                </c:pt>
                <c:pt idx="72">
                  <c:v>140</c:v>
                </c:pt>
                <c:pt idx="73">
                  <c:v>154</c:v>
                </c:pt>
                <c:pt idx="74">
                  <c:v>121</c:v>
                </c:pt>
                <c:pt idx="75">
                  <c:v>105</c:v>
                </c:pt>
                <c:pt idx="76">
                  <c:v>87</c:v>
                </c:pt>
                <c:pt idx="77">
                  <c:v>94</c:v>
                </c:pt>
                <c:pt idx="78">
                  <c:v>74</c:v>
                </c:pt>
                <c:pt idx="79">
                  <c:v>50</c:v>
                </c:pt>
                <c:pt idx="80">
                  <c:v>50</c:v>
                </c:pt>
                <c:pt idx="81">
                  <c:v>8</c:v>
                </c:pt>
                <c:pt idx="82">
                  <c:v>4</c:v>
                </c:pt>
                <c:pt idx="83">
                  <c:v>3</c:v>
                </c:pt>
                <c:pt idx="84">
                  <c:v>9</c:v>
                </c:pt>
                <c:pt idx="85">
                  <c:v>9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</c:v>
                </c:pt>
                <c:pt idx="1">
                  <c:v>7.8</c:v>
                </c:pt>
                <c:pt idx="2">
                  <c:v>5.4</c:v>
                </c:pt>
                <c:pt idx="3">
                  <c:v>2.8</c:v>
                </c:pt>
                <c:pt idx="4">
                  <c:v>4.5999999999999996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2.6</c:v>
                </c:pt>
                <c:pt idx="9">
                  <c:v>3</c:v>
                </c:pt>
                <c:pt idx="10">
                  <c:v>2.6</c:v>
                </c:pt>
                <c:pt idx="11">
                  <c:v>1.8</c:v>
                </c:pt>
                <c:pt idx="12">
                  <c:v>2.6</c:v>
                </c:pt>
                <c:pt idx="13">
                  <c:v>5</c:v>
                </c:pt>
                <c:pt idx="14">
                  <c:v>2.6</c:v>
                </c:pt>
                <c:pt idx="15">
                  <c:v>4.4000000000000004</c:v>
                </c:pt>
                <c:pt idx="16">
                  <c:v>4</c:v>
                </c:pt>
                <c:pt idx="17">
                  <c:v>1.4</c:v>
                </c:pt>
                <c:pt idx="18">
                  <c:v>6</c:v>
                </c:pt>
                <c:pt idx="19">
                  <c:v>4.4000000000000004</c:v>
                </c:pt>
                <c:pt idx="20">
                  <c:v>5.2</c:v>
                </c:pt>
                <c:pt idx="21">
                  <c:v>13.2</c:v>
                </c:pt>
                <c:pt idx="22">
                  <c:v>18.2</c:v>
                </c:pt>
                <c:pt idx="23">
                  <c:v>24</c:v>
                </c:pt>
                <c:pt idx="24">
                  <c:v>28</c:v>
                </c:pt>
                <c:pt idx="25">
                  <c:v>41</c:v>
                </c:pt>
                <c:pt idx="26">
                  <c:v>52.6</c:v>
                </c:pt>
                <c:pt idx="27">
                  <c:v>75.8</c:v>
                </c:pt>
                <c:pt idx="28">
                  <c:v>101.6</c:v>
                </c:pt>
                <c:pt idx="29">
                  <c:v>163.6</c:v>
                </c:pt>
                <c:pt idx="30">
                  <c:v>217.6</c:v>
                </c:pt>
                <c:pt idx="31">
                  <c:v>226.6</c:v>
                </c:pt>
                <c:pt idx="32">
                  <c:v>229.6</c:v>
                </c:pt>
                <c:pt idx="33">
                  <c:v>207.6</c:v>
                </c:pt>
                <c:pt idx="34">
                  <c:v>193</c:v>
                </c:pt>
                <c:pt idx="35">
                  <c:v>174</c:v>
                </c:pt>
                <c:pt idx="36">
                  <c:v>166.8</c:v>
                </c:pt>
                <c:pt idx="37">
                  <c:v>155.80000000000001</c:v>
                </c:pt>
                <c:pt idx="38">
                  <c:v>157.19999999999999</c:v>
                </c:pt>
                <c:pt idx="39">
                  <c:v>153.6</c:v>
                </c:pt>
                <c:pt idx="40">
                  <c:v>153.80000000000001</c:v>
                </c:pt>
                <c:pt idx="41">
                  <c:v>151.4</c:v>
                </c:pt>
                <c:pt idx="42">
                  <c:v>140.80000000000001</c:v>
                </c:pt>
                <c:pt idx="43">
                  <c:v>140.19999999999999</c:v>
                </c:pt>
                <c:pt idx="44">
                  <c:v>131.4</c:v>
                </c:pt>
                <c:pt idx="45">
                  <c:v>137.80000000000001</c:v>
                </c:pt>
                <c:pt idx="46">
                  <c:v>154.4</c:v>
                </c:pt>
                <c:pt idx="47">
                  <c:v>146.19999999999999</c:v>
                </c:pt>
                <c:pt idx="48">
                  <c:v>148</c:v>
                </c:pt>
                <c:pt idx="49">
                  <c:v>145</c:v>
                </c:pt>
                <c:pt idx="50">
                  <c:v>162.19999999999999</c:v>
                </c:pt>
                <c:pt idx="51">
                  <c:v>147.19999999999999</c:v>
                </c:pt>
                <c:pt idx="52">
                  <c:v>148.6</c:v>
                </c:pt>
                <c:pt idx="53">
                  <c:v>143.6</c:v>
                </c:pt>
                <c:pt idx="54">
                  <c:v>154.6</c:v>
                </c:pt>
                <c:pt idx="55">
                  <c:v>152.80000000000001</c:v>
                </c:pt>
                <c:pt idx="56">
                  <c:v>149.19999999999999</c:v>
                </c:pt>
                <c:pt idx="57">
                  <c:v>160.4</c:v>
                </c:pt>
                <c:pt idx="58">
                  <c:v>162.19999999999999</c:v>
                </c:pt>
                <c:pt idx="59">
                  <c:v>149.4</c:v>
                </c:pt>
                <c:pt idx="60">
                  <c:v>156.4</c:v>
                </c:pt>
                <c:pt idx="61">
                  <c:v>170</c:v>
                </c:pt>
                <c:pt idx="62">
                  <c:v>182.6</c:v>
                </c:pt>
                <c:pt idx="63">
                  <c:v>190.6</c:v>
                </c:pt>
                <c:pt idx="64">
                  <c:v>200.2</c:v>
                </c:pt>
                <c:pt idx="65">
                  <c:v>185.2</c:v>
                </c:pt>
                <c:pt idx="66">
                  <c:v>175.6</c:v>
                </c:pt>
                <c:pt idx="67">
                  <c:v>164</c:v>
                </c:pt>
                <c:pt idx="68">
                  <c:v>171</c:v>
                </c:pt>
                <c:pt idx="69">
                  <c:v>171.8</c:v>
                </c:pt>
                <c:pt idx="70">
                  <c:v>170.6</c:v>
                </c:pt>
                <c:pt idx="71">
                  <c:v>177.2</c:v>
                </c:pt>
                <c:pt idx="72">
                  <c:v>150.6</c:v>
                </c:pt>
                <c:pt idx="73">
                  <c:v>134</c:v>
                </c:pt>
                <c:pt idx="74">
                  <c:v>124</c:v>
                </c:pt>
                <c:pt idx="75">
                  <c:v>117.8</c:v>
                </c:pt>
                <c:pt idx="76">
                  <c:v>111.4</c:v>
                </c:pt>
                <c:pt idx="77">
                  <c:v>106.8</c:v>
                </c:pt>
                <c:pt idx="78">
                  <c:v>80.2</c:v>
                </c:pt>
                <c:pt idx="79">
                  <c:v>70.2</c:v>
                </c:pt>
                <c:pt idx="80">
                  <c:v>68.8</c:v>
                </c:pt>
                <c:pt idx="81">
                  <c:v>51.6</c:v>
                </c:pt>
                <c:pt idx="82">
                  <c:v>46.8</c:v>
                </c:pt>
                <c:pt idx="83">
                  <c:v>44.2</c:v>
                </c:pt>
                <c:pt idx="84">
                  <c:v>41</c:v>
                </c:pt>
                <c:pt idx="85">
                  <c:v>45.8</c:v>
                </c:pt>
                <c:pt idx="86">
                  <c:v>40.6</c:v>
                </c:pt>
                <c:pt idx="87">
                  <c:v>36.799999999999997</c:v>
                </c:pt>
                <c:pt idx="88">
                  <c:v>30.6</c:v>
                </c:pt>
                <c:pt idx="89">
                  <c:v>34.799999999999997</c:v>
                </c:pt>
                <c:pt idx="90">
                  <c:v>26</c:v>
                </c:pt>
                <c:pt idx="91">
                  <c:v>17.2</c:v>
                </c:pt>
                <c:pt idx="92">
                  <c:v>16</c:v>
                </c:pt>
                <c:pt idx="93">
                  <c:v>13.6</c:v>
                </c:pt>
                <c:pt idx="94">
                  <c:v>12</c:v>
                </c:pt>
                <c:pt idx="95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10.142857142857142</c:v>
                </c:pt>
                <c:pt idx="3">
                  <c:v>5.7142857142857144</c:v>
                </c:pt>
                <c:pt idx="4">
                  <c:v>7.5714285714285712</c:v>
                </c:pt>
                <c:pt idx="5">
                  <c:v>6.4285714285714288</c:v>
                </c:pt>
                <c:pt idx="6">
                  <c:v>3</c:v>
                </c:pt>
                <c:pt idx="7">
                  <c:v>5.2857142857142856</c:v>
                </c:pt>
                <c:pt idx="8">
                  <c:v>4.2857142857142856</c:v>
                </c:pt>
                <c:pt idx="9">
                  <c:v>5.1428571428571432</c:v>
                </c:pt>
                <c:pt idx="10">
                  <c:v>3.1428571428571428</c:v>
                </c:pt>
                <c:pt idx="11">
                  <c:v>4</c:v>
                </c:pt>
                <c:pt idx="12">
                  <c:v>4.4285714285714288</c:v>
                </c:pt>
                <c:pt idx="13">
                  <c:v>6</c:v>
                </c:pt>
                <c:pt idx="14">
                  <c:v>3.4285714285714284</c:v>
                </c:pt>
                <c:pt idx="15">
                  <c:v>5.5714285714285712</c:v>
                </c:pt>
                <c:pt idx="16">
                  <c:v>4</c:v>
                </c:pt>
                <c:pt idx="17">
                  <c:v>2.8571428571428572</c:v>
                </c:pt>
                <c:pt idx="18">
                  <c:v>5.8571428571428568</c:v>
                </c:pt>
                <c:pt idx="19">
                  <c:v>5.2857142857142856</c:v>
                </c:pt>
                <c:pt idx="20">
                  <c:v>5.2857142857142856</c:v>
                </c:pt>
                <c:pt idx="21">
                  <c:v>10.857142857142858</c:v>
                </c:pt>
                <c:pt idx="22">
                  <c:v>14.428571428571429</c:v>
                </c:pt>
                <c:pt idx="23">
                  <c:v>19.571428571428573</c:v>
                </c:pt>
                <c:pt idx="24">
                  <c:v>23.428571428571427</c:v>
                </c:pt>
                <c:pt idx="25">
                  <c:v>33.571428571428569</c:v>
                </c:pt>
                <c:pt idx="26">
                  <c:v>42.714285714285715</c:v>
                </c:pt>
                <c:pt idx="27">
                  <c:v>61.285714285714285</c:v>
                </c:pt>
                <c:pt idx="28">
                  <c:v>84.285714285714292</c:v>
                </c:pt>
                <c:pt idx="29">
                  <c:v>134.28571428571428</c:v>
                </c:pt>
                <c:pt idx="30">
                  <c:v>172.42857142857142</c:v>
                </c:pt>
                <c:pt idx="31">
                  <c:v>179.57142857142858</c:v>
                </c:pt>
                <c:pt idx="32">
                  <c:v>184.71428571428572</c:v>
                </c:pt>
                <c:pt idx="33">
                  <c:v>171.71428571428572</c:v>
                </c:pt>
                <c:pt idx="34">
                  <c:v>168.28571428571428</c:v>
                </c:pt>
                <c:pt idx="35">
                  <c:v>158</c:v>
                </c:pt>
                <c:pt idx="36">
                  <c:v>147.71428571428572</c:v>
                </c:pt>
                <c:pt idx="37">
                  <c:v>142</c:v>
                </c:pt>
                <c:pt idx="38">
                  <c:v>153.14285714285714</c:v>
                </c:pt>
                <c:pt idx="39">
                  <c:v>156.28571428571428</c:v>
                </c:pt>
                <c:pt idx="40">
                  <c:v>150.14285714285714</c:v>
                </c:pt>
                <c:pt idx="41">
                  <c:v>151.85714285714286</c:v>
                </c:pt>
                <c:pt idx="42">
                  <c:v>148.85714285714286</c:v>
                </c:pt>
                <c:pt idx="43">
                  <c:v>150.28571428571428</c:v>
                </c:pt>
                <c:pt idx="44">
                  <c:v>142.71428571428572</c:v>
                </c:pt>
                <c:pt idx="45">
                  <c:v>150</c:v>
                </c:pt>
                <c:pt idx="46">
                  <c:v>162.85714285714286</c:v>
                </c:pt>
                <c:pt idx="47">
                  <c:v>164.57142857142858</c:v>
                </c:pt>
                <c:pt idx="48">
                  <c:v>166.71428571428572</c:v>
                </c:pt>
                <c:pt idx="49">
                  <c:v>166.71428571428572</c:v>
                </c:pt>
                <c:pt idx="50">
                  <c:v>175</c:v>
                </c:pt>
                <c:pt idx="51">
                  <c:v>165.71428571428572</c:v>
                </c:pt>
                <c:pt idx="52">
                  <c:v>166.85714285714286</c:v>
                </c:pt>
                <c:pt idx="53">
                  <c:v>164.57142857142858</c:v>
                </c:pt>
                <c:pt idx="54">
                  <c:v>168.71428571428572</c:v>
                </c:pt>
                <c:pt idx="55">
                  <c:v>162.14285714285714</c:v>
                </c:pt>
                <c:pt idx="56">
                  <c:v>160.85714285714286</c:v>
                </c:pt>
                <c:pt idx="57">
                  <c:v>167.57142857142858</c:v>
                </c:pt>
                <c:pt idx="58">
                  <c:v>167.57142857142858</c:v>
                </c:pt>
                <c:pt idx="59">
                  <c:v>151.71428571428572</c:v>
                </c:pt>
                <c:pt idx="60">
                  <c:v>156.71428571428572</c:v>
                </c:pt>
                <c:pt idx="61">
                  <c:v>167.14285714285714</c:v>
                </c:pt>
                <c:pt idx="62">
                  <c:v>169.14285714285714</c:v>
                </c:pt>
                <c:pt idx="63">
                  <c:v>180.14285714285714</c:v>
                </c:pt>
                <c:pt idx="64">
                  <c:v>192.71428571428572</c:v>
                </c:pt>
                <c:pt idx="65">
                  <c:v>178.71428571428572</c:v>
                </c:pt>
                <c:pt idx="66">
                  <c:v>168.28571428571428</c:v>
                </c:pt>
                <c:pt idx="67">
                  <c:v>166.14285714285714</c:v>
                </c:pt>
                <c:pt idx="68">
                  <c:v>176.71428571428572</c:v>
                </c:pt>
                <c:pt idx="69">
                  <c:v>165.28571428571428</c:v>
                </c:pt>
                <c:pt idx="70">
                  <c:v>166</c:v>
                </c:pt>
                <c:pt idx="71">
                  <c:v>176.28571428571428</c:v>
                </c:pt>
                <c:pt idx="72">
                  <c:v>149.85714285714286</c:v>
                </c:pt>
                <c:pt idx="73">
                  <c:v>140.71428571428572</c:v>
                </c:pt>
                <c:pt idx="74">
                  <c:v>126.14285714285714</c:v>
                </c:pt>
                <c:pt idx="75">
                  <c:v>119.85714285714286</c:v>
                </c:pt>
                <c:pt idx="76">
                  <c:v>106.42857142857143</c:v>
                </c:pt>
                <c:pt idx="77">
                  <c:v>100</c:v>
                </c:pt>
                <c:pt idx="78">
                  <c:v>79.857142857142861</c:v>
                </c:pt>
                <c:pt idx="79">
                  <c:v>69</c:v>
                </c:pt>
                <c:pt idx="80">
                  <c:v>63.142857142857146</c:v>
                </c:pt>
                <c:pt idx="81">
                  <c:v>52.714285714285715</c:v>
                </c:pt>
                <c:pt idx="82">
                  <c:v>47.714285714285715</c:v>
                </c:pt>
                <c:pt idx="83">
                  <c:v>42.285714285714285</c:v>
                </c:pt>
                <c:pt idx="84">
                  <c:v>42.428571428571431</c:v>
                </c:pt>
                <c:pt idx="85">
                  <c:v>46.142857142857146</c:v>
                </c:pt>
                <c:pt idx="86">
                  <c:v>36.714285714285715</c:v>
                </c:pt>
                <c:pt idx="87">
                  <c:v>35.857142857142854</c:v>
                </c:pt>
                <c:pt idx="88">
                  <c:v>33.142857142857146</c:v>
                </c:pt>
                <c:pt idx="89">
                  <c:v>40.714285714285715</c:v>
                </c:pt>
                <c:pt idx="90">
                  <c:v>26.857142857142858</c:v>
                </c:pt>
                <c:pt idx="91">
                  <c:v>20.571428571428573</c:v>
                </c:pt>
                <c:pt idx="92">
                  <c:v>17.571428571428573</c:v>
                </c:pt>
                <c:pt idx="93">
                  <c:v>15.714285714285714</c:v>
                </c:pt>
                <c:pt idx="94">
                  <c:v>14.285714285714286</c:v>
                </c:pt>
                <c:pt idx="95">
                  <c:v>9.7142857142857135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77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  <c:pt idx="6">
                  <c:v>98</c:v>
                </c:pt>
                <c:pt idx="7">
                  <c:v>305</c:v>
                </c:pt>
                <c:pt idx="8">
                  <c:v>476</c:v>
                </c:pt>
                <c:pt idx="9">
                  <c:v>594</c:v>
                </c:pt>
                <c:pt idx="10">
                  <c:v>680</c:v>
                </c:pt>
                <c:pt idx="11">
                  <c:v>807</c:v>
                </c:pt>
                <c:pt idx="12">
                  <c:v>863</c:v>
                </c:pt>
                <c:pt idx="13">
                  <c:v>752</c:v>
                </c:pt>
                <c:pt idx="14">
                  <c:v>666</c:v>
                </c:pt>
                <c:pt idx="15">
                  <c:v>607</c:v>
                </c:pt>
                <c:pt idx="16">
                  <c:v>624</c:v>
                </c:pt>
                <c:pt idx="17">
                  <c:v>665</c:v>
                </c:pt>
                <c:pt idx="18">
                  <c:v>605</c:v>
                </c:pt>
                <c:pt idx="19">
                  <c:v>340</c:v>
                </c:pt>
                <c:pt idx="20">
                  <c:v>188</c:v>
                </c:pt>
                <c:pt idx="21">
                  <c:v>171</c:v>
                </c:pt>
                <c:pt idx="22">
                  <c:v>168</c:v>
                </c:pt>
                <c:pt idx="2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82</c:v>
                </c:pt>
                <c:pt idx="1">
                  <c:v>69</c:v>
                </c:pt>
                <c:pt idx="2">
                  <c:v>41</c:v>
                </c:pt>
                <c:pt idx="3">
                  <c:v>36</c:v>
                </c:pt>
                <c:pt idx="4">
                  <c:v>24</c:v>
                </c:pt>
                <c:pt idx="5">
                  <c:v>23</c:v>
                </c:pt>
                <c:pt idx="6">
                  <c:v>42</c:v>
                </c:pt>
                <c:pt idx="7">
                  <c:v>142</c:v>
                </c:pt>
                <c:pt idx="8">
                  <c:v>282</c:v>
                </c:pt>
                <c:pt idx="9">
                  <c:v>433</c:v>
                </c:pt>
                <c:pt idx="10">
                  <c:v>597</c:v>
                </c:pt>
                <c:pt idx="11">
                  <c:v>685</c:v>
                </c:pt>
                <c:pt idx="12">
                  <c:v>844</c:v>
                </c:pt>
                <c:pt idx="13">
                  <c:v>886</c:v>
                </c:pt>
                <c:pt idx="14">
                  <c:v>762</c:v>
                </c:pt>
                <c:pt idx="15">
                  <c:v>607</c:v>
                </c:pt>
                <c:pt idx="16">
                  <c:v>692</c:v>
                </c:pt>
                <c:pt idx="17">
                  <c:v>755</c:v>
                </c:pt>
                <c:pt idx="18">
                  <c:v>519</c:v>
                </c:pt>
                <c:pt idx="19">
                  <c:v>304</c:v>
                </c:pt>
                <c:pt idx="20">
                  <c:v>196</c:v>
                </c:pt>
                <c:pt idx="21">
                  <c:v>136</c:v>
                </c:pt>
                <c:pt idx="22">
                  <c:v>138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65</c:v>
                </c:pt>
                <c:pt idx="6">
                  <c:v>197</c:v>
                </c:pt>
                <c:pt idx="7">
                  <c:v>728</c:v>
                </c:pt>
                <c:pt idx="8">
                  <c:v>857</c:v>
                </c:pt>
                <c:pt idx="9">
                  <c:v>614</c:v>
                </c:pt>
                <c:pt idx="10">
                  <c:v>561</c:v>
                </c:pt>
                <c:pt idx="11">
                  <c:v>547</c:v>
                </c:pt>
                <c:pt idx="12">
                  <c:v>531</c:v>
                </c:pt>
                <c:pt idx="13">
                  <c:v>569</c:v>
                </c:pt>
                <c:pt idx="14">
                  <c:v>580</c:v>
                </c:pt>
                <c:pt idx="15">
                  <c:v>689</c:v>
                </c:pt>
                <c:pt idx="16">
                  <c:v>712</c:v>
                </c:pt>
                <c:pt idx="17">
                  <c:v>661</c:v>
                </c:pt>
                <c:pt idx="18">
                  <c:v>481</c:v>
                </c:pt>
                <c:pt idx="19">
                  <c:v>344</c:v>
                </c:pt>
                <c:pt idx="20">
                  <c:v>204</c:v>
                </c:pt>
                <c:pt idx="21">
                  <c:v>189</c:v>
                </c:pt>
                <c:pt idx="22">
                  <c:v>118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25</c:v>
                </c:pt>
                <c:pt idx="1">
                  <c:v>14</c:v>
                </c:pt>
                <c:pt idx="2">
                  <c:v>6</c:v>
                </c:pt>
                <c:pt idx="3">
                  <c:v>9</c:v>
                </c:pt>
                <c:pt idx="4">
                  <c:v>14</c:v>
                </c:pt>
                <c:pt idx="5">
                  <c:v>48</c:v>
                </c:pt>
                <c:pt idx="6">
                  <c:v>191</c:v>
                </c:pt>
                <c:pt idx="7">
                  <c:v>709</c:v>
                </c:pt>
                <c:pt idx="8">
                  <c:v>831</c:v>
                </c:pt>
                <c:pt idx="9">
                  <c:v>653</c:v>
                </c:pt>
                <c:pt idx="10">
                  <c:v>568</c:v>
                </c:pt>
                <c:pt idx="11">
                  <c:v>566</c:v>
                </c:pt>
                <c:pt idx="12">
                  <c:v>567</c:v>
                </c:pt>
                <c:pt idx="13">
                  <c:v>572</c:v>
                </c:pt>
                <c:pt idx="14">
                  <c:v>551</c:v>
                </c:pt>
                <c:pt idx="15">
                  <c:v>682</c:v>
                </c:pt>
                <c:pt idx="16">
                  <c:v>736</c:v>
                </c:pt>
                <c:pt idx="17">
                  <c:v>736</c:v>
                </c:pt>
                <c:pt idx="18">
                  <c:v>529</c:v>
                </c:pt>
                <c:pt idx="19">
                  <c:v>376</c:v>
                </c:pt>
                <c:pt idx="20">
                  <c:v>290</c:v>
                </c:pt>
                <c:pt idx="21">
                  <c:v>208</c:v>
                </c:pt>
                <c:pt idx="22">
                  <c:v>141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14</c:v>
                </c:pt>
                <c:pt idx="3">
                  <c:v>11</c:v>
                </c:pt>
                <c:pt idx="4">
                  <c:v>19</c:v>
                </c:pt>
                <c:pt idx="5">
                  <c:v>68</c:v>
                </c:pt>
                <c:pt idx="6">
                  <c:v>215</c:v>
                </c:pt>
                <c:pt idx="7">
                  <c:v>730</c:v>
                </c:pt>
                <c:pt idx="8">
                  <c:v>857</c:v>
                </c:pt>
                <c:pt idx="9">
                  <c:v>664</c:v>
                </c:pt>
                <c:pt idx="10">
                  <c:v>564</c:v>
                </c:pt>
                <c:pt idx="11">
                  <c:v>527</c:v>
                </c:pt>
                <c:pt idx="12">
                  <c:v>643</c:v>
                </c:pt>
                <c:pt idx="13">
                  <c:v>600</c:v>
                </c:pt>
                <c:pt idx="14">
                  <c:v>610</c:v>
                </c:pt>
                <c:pt idx="15">
                  <c:v>683</c:v>
                </c:pt>
                <c:pt idx="16">
                  <c:v>809</c:v>
                </c:pt>
                <c:pt idx="17">
                  <c:v>717</c:v>
                </c:pt>
                <c:pt idx="18">
                  <c:v>571</c:v>
                </c:pt>
                <c:pt idx="19">
                  <c:v>403</c:v>
                </c:pt>
                <c:pt idx="20">
                  <c:v>242</c:v>
                </c:pt>
                <c:pt idx="21">
                  <c:v>181</c:v>
                </c:pt>
                <c:pt idx="22">
                  <c:v>123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22</c:v>
                </c:pt>
                <c:pt idx="1">
                  <c:v>9</c:v>
                </c:pt>
                <c:pt idx="2">
                  <c:v>15</c:v>
                </c:pt>
                <c:pt idx="3">
                  <c:v>23</c:v>
                </c:pt>
                <c:pt idx="4">
                  <c:v>18</c:v>
                </c:pt>
                <c:pt idx="5">
                  <c:v>66</c:v>
                </c:pt>
                <c:pt idx="6">
                  <c:v>188</c:v>
                </c:pt>
                <c:pt idx="7">
                  <c:v>725</c:v>
                </c:pt>
                <c:pt idx="8">
                  <c:v>769</c:v>
                </c:pt>
                <c:pt idx="9">
                  <c:v>638</c:v>
                </c:pt>
                <c:pt idx="10">
                  <c:v>597</c:v>
                </c:pt>
                <c:pt idx="11">
                  <c:v>615</c:v>
                </c:pt>
                <c:pt idx="12">
                  <c:v>624</c:v>
                </c:pt>
                <c:pt idx="13">
                  <c:v>581</c:v>
                </c:pt>
                <c:pt idx="14">
                  <c:v>649</c:v>
                </c:pt>
                <c:pt idx="15">
                  <c:v>708</c:v>
                </c:pt>
                <c:pt idx="16">
                  <c:v>710</c:v>
                </c:pt>
                <c:pt idx="17">
                  <c:v>721</c:v>
                </c:pt>
                <c:pt idx="18">
                  <c:v>531</c:v>
                </c:pt>
                <c:pt idx="19">
                  <c:v>415</c:v>
                </c:pt>
                <c:pt idx="20">
                  <c:v>256</c:v>
                </c:pt>
                <c:pt idx="21">
                  <c:v>216</c:v>
                </c:pt>
                <c:pt idx="22">
                  <c:v>150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29</c:v>
                </c:pt>
                <c:pt idx="1">
                  <c:v>8</c:v>
                </c:pt>
                <c:pt idx="2">
                  <c:v>7</c:v>
                </c:pt>
                <c:pt idx="3">
                  <c:v>17</c:v>
                </c:pt>
                <c:pt idx="4">
                  <c:v>12</c:v>
                </c:pt>
                <c:pt idx="5">
                  <c:v>56</c:v>
                </c:pt>
                <c:pt idx="6">
                  <c:v>196</c:v>
                </c:pt>
                <c:pt idx="7">
                  <c:v>655</c:v>
                </c:pt>
                <c:pt idx="8">
                  <c:v>707</c:v>
                </c:pt>
                <c:pt idx="9">
                  <c:v>598</c:v>
                </c:pt>
                <c:pt idx="10">
                  <c:v>641</c:v>
                </c:pt>
                <c:pt idx="11">
                  <c:v>594</c:v>
                </c:pt>
                <c:pt idx="12">
                  <c:v>647</c:v>
                </c:pt>
                <c:pt idx="13">
                  <c:v>676</c:v>
                </c:pt>
                <c:pt idx="14">
                  <c:v>716</c:v>
                </c:pt>
                <c:pt idx="15">
                  <c:v>736</c:v>
                </c:pt>
                <c:pt idx="16">
                  <c:v>658</c:v>
                </c:pt>
                <c:pt idx="17">
                  <c:v>618</c:v>
                </c:pt>
                <c:pt idx="18">
                  <c:v>520</c:v>
                </c:pt>
                <c:pt idx="19">
                  <c:v>305</c:v>
                </c:pt>
                <c:pt idx="20">
                  <c:v>65</c:v>
                </c:pt>
                <c:pt idx="21">
                  <c:v>27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24</c:v>
                </c:pt>
                <c:pt idx="1">
                  <c:v>11.6</c:v>
                </c:pt>
                <c:pt idx="2">
                  <c:v>10</c:v>
                </c:pt>
                <c:pt idx="3">
                  <c:v>14.6</c:v>
                </c:pt>
                <c:pt idx="4">
                  <c:v>15.8</c:v>
                </c:pt>
                <c:pt idx="5">
                  <c:v>60.6</c:v>
                </c:pt>
                <c:pt idx="6">
                  <c:v>197.4</c:v>
                </c:pt>
                <c:pt idx="7">
                  <c:v>709.4</c:v>
                </c:pt>
                <c:pt idx="8">
                  <c:v>804.2</c:v>
                </c:pt>
                <c:pt idx="9">
                  <c:v>633.4</c:v>
                </c:pt>
                <c:pt idx="10">
                  <c:v>586.20000000000005</c:v>
                </c:pt>
                <c:pt idx="11">
                  <c:v>569.79999999999995</c:v>
                </c:pt>
                <c:pt idx="12">
                  <c:v>602.4</c:v>
                </c:pt>
                <c:pt idx="13">
                  <c:v>599.6</c:v>
                </c:pt>
                <c:pt idx="14">
                  <c:v>621.20000000000005</c:v>
                </c:pt>
                <c:pt idx="15">
                  <c:v>699.6</c:v>
                </c:pt>
                <c:pt idx="16">
                  <c:v>725</c:v>
                </c:pt>
                <c:pt idx="17">
                  <c:v>690.6</c:v>
                </c:pt>
                <c:pt idx="18">
                  <c:v>526.4</c:v>
                </c:pt>
                <c:pt idx="19">
                  <c:v>368.6</c:v>
                </c:pt>
                <c:pt idx="20">
                  <c:v>211.4</c:v>
                </c:pt>
                <c:pt idx="21">
                  <c:v>164.2</c:v>
                </c:pt>
                <c:pt idx="22">
                  <c:v>108.6</c:v>
                </c:pt>
                <c:pt idx="23">
                  <c:v>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39.857142857142854</c:v>
                </c:pt>
                <c:pt idx="1">
                  <c:v>22.285714285714285</c:v>
                </c:pt>
                <c:pt idx="2">
                  <c:v>16.571428571428573</c:v>
                </c:pt>
                <c:pt idx="3">
                  <c:v>19.428571428571427</c:v>
                </c:pt>
                <c:pt idx="4">
                  <c:v>18</c:v>
                </c:pt>
                <c:pt idx="5">
                  <c:v>50.142857142857146</c:v>
                </c:pt>
                <c:pt idx="6">
                  <c:v>161</c:v>
                </c:pt>
                <c:pt idx="7">
                  <c:v>570.57142857142856</c:v>
                </c:pt>
                <c:pt idx="8">
                  <c:v>682.71428571428567</c:v>
                </c:pt>
                <c:pt idx="9">
                  <c:v>599.14285714285711</c:v>
                </c:pt>
                <c:pt idx="10">
                  <c:v>601.14285714285711</c:v>
                </c:pt>
                <c:pt idx="11">
                  <c:v>620.14285714285711</c:v>
                </c:pt>
                <c:pt idx="12">
                  <c:v>674.14285714285711</c:v>
                </c:pt>
                <c:pt idx="13">
                  <c:v>662.28571428571433</c:v>
                </c:pt>
                <c:pt idx="14">
                  <c:v>647.71428571428567</c:v>
                </c:pt>
                <c:pt idx="15">
                  <c:v>673.14285714285711</c:v>
                </c:pt>
                <c:pt idx="16">
                  <c:v>705.85714285714289</c:v>
                </c:pt>
                <c:pt idx="17">
                  <c:v>696.14285714285711</c:v>
                </c:pt>
                <c:pt idx="18">
                  <c:v>536.57142857142856</c:v>
                </c:pt>
                <c:pt idx="19">
                  <c:v>355.28571428571428</c:v>
                </c:pt>
                <c:pt idx="20">
                  <c:v>205.85714285714286</c:v>
                </c:pt>
                <c:pt idx="21">
                  <c:v>161.14285714285714</c:v>
                </c:pt>
                <c:pt idx="22">
                  <c:v>121.28571428571429</c:v>
                </c:pt>
                <c:pt idx="23">
                  <c:v>57.285714285714285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10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74</c:v>
                </c:pt>
                <c:pt idx="1">
                  <c:v>27</c:v>
                </c:pt>
                <c:pt idx="2">
                  <c:v>24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79</c:v>
                </c:pt>
                <c:pt idx="7">
                  <c:v>276</c:v>
                </c:pt>
                <c:pt idx="8">
                  <c:v>455</c:v>
                </c:pt>
                <c:pt idx="9">
                  <c:v>570</c:v>
                </c:pt>
                <c:pt idx="10">
                  <c:v>657</c:v>
                </c:pt>
                <c:pt idx="11">
                  <c:v>768</c:v>
                </c:pt>
                <c:pt idx="12">
                  <c:v>841</c:v>
                </c:pt>
                <c:pt idx="13">
                  <c:v>725</c:v>
                </c:pt>
                <c:pt idx="14">
                  <c:v>634</c:v>
                </c:pt>
                <c:pt idx="15">
                  <c:v>575</c:v>
                </c:pt>
                <c:pt idx="16">
                  <c:v>597</c:v>
                </c:pt>
                <c:pt idx="17">
                  <c:v>637</c:v>
                </c:pt>
                <c:pt idx="18">
                  <c:v>578</c:v>
                </c:pt>
                <c:pt idx="19">
                  <c:v>329</c:v>
                </c:pt>
                <c:pt idx="20">
                  <c:v>174</c:v>
                </c:pt>
                <c:pt idx="21">
                  <c:v>167</c:v>
                </c:pt>
                <c:pt idx="22">
                  <c:v>163</c:v>
                </c:pt>
                <c:pt idx="2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17</c:v>
                </c:pt>
                <c:pt idx="7">
                  <c:v>26</c:v>
                </c:pt>
                <c:pt idx="8">
                  <c:v>19</c:v>
                </c:pt>
                <c:pt idx="9">
                  <c:v>19</c:v>
                </c:pt>
                <c:pt idx="10">
                  <c:v>14</c:v>
                </c:pt>
                <c:pt idx="11">
                  <c:v>32</c:v>
                </c:pt>
                <c:pt idx="12">
                  <c:v>16</c:v>
                </c:pt>
                <c:pt idx="13">
                  <c:v>20</c:v>
                </c:pt>
                <c:pt idx="14">
                  <c:v>26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9</c:v>
                </c:pt>
                <c:pt idx="20">
                  <c:v>10</c:v>
                </c:pt>
                <c:pt idx="21">
                  <c:v>2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8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7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5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1</c:v>
                </c:pt>
                <c:pt idx="75">
                  <c:v>5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3</c:v>
                </c:pt>
                <c:pt idx="31">
                  <c:v>5</c:v>
                </c:pt>
                <c:pt idx="32">
                  <c:v>2</c:v>
                </c:pt>
                <c:pt idx="33">
                  <c:v>5</c:v>
                </c:pt>
                <c:pt idx="34">
                  <c:v>3</c:v>
                </c:pt>
                <c:pt idx="35">
                  <c:v>7</c:v>
                </c:pt>
                <c:pt idx="36">
                  <c:v>6</c:v>
                </c:pt>
                <c:pt idx="37">
                  <c:v>0</c:v>
                </c:pt>
                <c:pt idx="38">
                  <c:v>10</c:v>
                </c:pt>
                <c:pt idx="39">
                  <c:v>14</c:v>
                </c:pt>
                <c:pt idx="40">
                  <c:v>3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13</c:v>
                </c:pt>
                <c:pt idx="45">
                  <c:v>20</c:v>
                </c:pt>
                <c:pt idx="46">
                  <c:v>14</c:v>
                </c:pt>
                <c:pt idx="47">
                  <c:v>25</c:v>
                </c:pt>
                <c:pt idx="48">
                  <c:v>11</c:v>
                </c:pt>
                <c:pt idx="49">
                  <c:v>19</c:v>
                </c:pt>
                <c:pt idx="50">
                  <c:v>7</c:v>
                </c:pt>
                <c:pt idx="51">
                  <c:v>37</c:v>
                </c:pt>
                <c:pt idx="52">
                  <c:v>29</c:v>
                </c:pt>
                <c:pt idx="53">
                  <c:v>5</c:v>
                </c:pt>
                <c:pt idx="54">
                  <c:v>17</c:v>
                </c:pt>
                <c:pt idx="55">
                  <c:v>10</c:v>
                </c:pt>
                <c:pt idx="56">
                  <c:v>14</c:v>
                </c:pt>
                <c:pt idx="57">
                  <c:v>15</c:v>
                </c:pt>
                <c:pt idx="58">
                  <c:v>10</c:v>
                </c:pt>
                <c:pt idx="59">
                  <c:v>8</c:v>
                </c:pt>
                <c:pt idx="60">
                  <c:v>9</c:v>
                </c:pt>
                <c:pt idx="61">
                  <c:v>34</c:v>
                </c:pt>
                <c:pt idx="62">
                  <c:v>7</c:v>
                </c:pt>
                <c:pt idx="63">
                  <c:v>11</c:v>
                </c:pt>
                <c:pt idx="64">
                  <c:v>8</c:v>
                </c:pt>
                <c:pt idx="65">
                  <c:v>6</c:v>
                </c:pt>
                <c:pt idx="66">
                  <c:v>5</c:v>
                </c:pt>
                <c:pt idx="67">
                  <c:v>27</c:v>
                </c:pt>
                <c:pt idx="68">
                  <c:v>15</c:v>
                </c:pt>
                <c:pt idx="69">
                  <c:v>11</c:v>
                </c:pt>
                <c:pt idx="70">
                  <c:v>10</c:v>
                </c:pt>
                <c:pt idx="71">
                  <c:v>21</c:v>
                </c:pt>
                <c:pt idx="72">
                  <c:v>29</c:v>
                </c:pt>
                <c:pt idx="73">
                  <c:v>30</c:v>
                </c:pt>
                <c:pt idx="74">
                  <c:v>15</c:v>
                </c:pt>
                <c:pt idx="75">
                  <c:v>35</c:v>
                </c:pt>
                <c:pt idx="76">
                  <c:v>9</c:v>
                </c:pt>
                <c:pt idx="77">
                  <c:v>7</c:v>
                </c:pt>
                <c:pt idx="78">
                  <c:v>9</c:v>
                </c:pt>
                <c:pt idx="79">
                  <c:v>6</c:v>
                </c:pt>
                <c:pt idx="80">
                  <c:v>6</c:v>
                </c:pt>
                <c:pt idx="81">
                  <c:v>5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7</c:v>
                </c:pt>
                <c:pt idx="27">
                  <c:v>16</c:v>
                </c:pt>
                <c:pt idx="28">
                  <c:v>27</c:v>
                </c:pt>
                <c:pt idx="29">
                  <c:v>33</c:v>
                </c:pt>
                <c:pt idx="30">
                  <c:v>21</c:v>
                </c:pt>
                <c:pt idx="31">
                  <c:v>24</c:v>
                </c:pt>
                <c:pt idx="32">
                  <c:v>29</c:v>
                </c:pt>
                <c:pt idx="33">
                  <c:v>49</c:v>
                </c:pt>
                <c:pt idx="34">
                  <c:v>61</c:v>
                </c:pt>
                <c:pt idx="35">
                  <c:v>60</c:v>
                </c:pt>
                <c:pt idx="36">
                  <c:v>35</c:v>
                </c:pt>
                <c:pt idx="37">
                  <c:v>49</c:v>
                </c:pt>
                <c:pt idx="38">
                  <c:v>72</c:v>
                </c:pt>
                <c:pt idx="39">
                  <c:v>95</c:v>
                </c:pt>
                <c:pt idx="40">
                  <c:v>53</c:v>
                </c:pt>
                <c:pt idx="41">
                  <c:v>89</c:v>
                </c:pt>
                <c:pt idx="42">
                  <c:v>90</c:v>
                </c:pt>
                <c:pt idx="43">
                  <c:v>86</c:v>
                </c:pt>
                <c:pt idx="44">
                  <c:v>92</c:v>
                </c:pt>
                <c:pt idx="45">
                  <c:v>68</c:v>
                </c:pt>
                <c:pt idx="46">
                  <c:v>101</c:v>
                </c:pt>
                <c:pt idx="47">
                  <c:v>117</c:v>
                </c:pt>
                <c:pt idx="48">
                  <c:v>105</c:v>
                </c:pt>
                <c:pt idx="49">
                  <c:v>106</c:v>
                </c:pt>
                <c:pt idx="50">
                  <c:v>98</c:v>
                </c:pt>
                <c:pt idx="51">
                  <c:v>90</c:v>
                </c:pt>
                <c:pt idx="52">
                  <c:v>93</c:v>
                </c:pt>
                <c:pt idx="53">
                  <c:v>90</c:v>
                </c:pt>
                <c:pt idx="54">
                  <c:v>79</c:v>
                </c:pt>
                <c:pt idx="55">
                  <c:v>65</c:v>
                </c:pt>
                <c:pt idx="56">
                  <c:v>83</c:v>
                </c:pt>
                <c:pt idx="57">
                  <c:v>71</c:v>
                </c:pt>
                <c:pt idx="58">
                  <c:v>78</c:v>
                </c:pt>
                <c:pt idx="59">
                  <c:v>56</c:v>
                </c:pt>
                <c:pt idx="60">
                  <c:v>57</c:v>
                </c:pt>
                <c:pt idx="61">
                  <c:v>80</c:v>
                </c:pt>
                <c:pt idx="62">
                  <c:v>63</c:v>
                </c:pt>
                <c:pt idx="63">
                  <c:v>64</c:v>
                </c:pt>
                <c:pt idx="64">
                  <c:v>77</c:v>
                </c:pt>
                <c:pt idx="65">
                  <c:v>55</c:v>
                </c:pt>
                <c:pt idx="66">
                  <c:v>64</c:v>
                </c:pt>
                <c:pt idx="67">
                  <c:v>81</c:v>
                </c:pt>
                <c:pt idx="68">
                  <c:v>74</c:v>
                </c:pt>
                <c:pt idx="69">
                  <c:v>72</c:v>
                </c:pt>
                <c:pt idx="70">
                  <c:v>76</c:v>
                </c:pt>
                <c:pt idx="71">
                  <c:v>95</c:v>
                </c:pt>
                <c:pt idx="72">
                  <c:v>64</c:v>
                </c:pt>
                <c:pt idx="73">
                  <c:v>67</c:v>
                </c:pt>
                <c:pt idx="74">
                  <c:v>88</c:v>
                </c:pt>
                <c:pt idx="75">
                  <c:v>54</c:v>
                </c:pt>
                <c:pt idx="76">
                  <c:v>49</c:v>
                </c:pt>
                <c:pt idx="77">
                  <c:v>39</c:v>
                </c:pt>
                <c:pt idx="78">
                  <c:v>40</c:v>
                </c:pt>
                <c:pt idx="79">
                  <c:v>25</c:v>
                </c:pt>
                <c:pt idx="80">
                  <c:v>17</c:v>
                </c:pt>
                <c:pt idx="81">
                  <c:v>21</c:v>
                </c:pt>
                <c:pt idx="82">
                  <c:v>17</c:v>
                </c:pt>
                <c:pt idx="83">
                  <c:v>14</c:v>
                </c:pt>
                <c:pt idx="84">
                  <c:v>19</c:v>
                </c:pt>
                <c:pt idx="85">
                  <c:v>27</c:v>
                </c:pt>
                <c:pt idx="86">
                  <c:v>11</c:v>
                </c:pt>
                <c:pt idx="87">
                  <c:v>5</c:v>
                </c:pt>
                <c:pt idx="88">
                  <c:v>17</c:v>
                </c:pt>
                <c:pt idx="89">
                  <c:v>20</c:v>
                </c:pt>
                <c:pt idx="90">
                  <c:v>9</c:v>
                </c:pt>
                <c:pt idx="91">
                  <c:v>15</c:v>
                </c:pt>
                <c:pt idx="92">
                  <c:v>12</c:v>
                </c:pt>
                <c:pt idx="93">
                  <c:v>5</c:v>
                </c:pt>
                <c:pt idx="94">
                  <c:v>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12</c:v>
                </c:pt>
                <c:pt idx="28">
                  <c:v>17</c:v>
                </c:pt>
                <c:pt idx="29">
                  <c:v>46</c:v>
                </c:pt>
                <c:pt idx="30">
                  <c:v>40</c:v>
                </c:pt>
                <c:pt idx="31">
                  <c:v>35</c:v>
                </c:pt>
                <c:pt idx="32">
                  <c:v>29</c:v>
                </c:pt>
                <c:pt idx="33">
                  <c:v>30</c:v>
                </c:pt>
                <c:pt idx="34">
                  <c:v>64</c:v>
                </c:pt>
                <c:pt idx="35">
                  <c:v>65</c:v>
                </c:pt>
                <c:pt idx="36">
                  <c:v>58</c:v>
                </c:pt>
                <c:pt idx="37">
                  <c:v>55</c:v>
                </c:pt>
                <c:pt idx="38">
                  <c:v>71</c:v>
                </c:pt>
                <c:pt idx="39">
                  <c:v>68</c:v>
                </c:pt>
                <c:pt idx="40">
                  <c:v>63</c:v>
                </c:pt>
                <c:pt idx="41">
                  <c:v>66</c:v>
                </c:pt>
                <c:pt idx="42">
                  <c:v>70</c:v>
                </c:pt>
                <c:pt idx="43">
                  <c:v>78</c:v>
                </c:pt>
                <c:pt idx="44">
                  <c:v>70</c:v>
                </c:pt>
                <c:pt idx="45">
                  <c:v>59</c:v>
                </c:pt>
                <c:pt idx="46">
                  <c:v>70</c:v>
                </c:pt>
                <c:pt idx="47">
                  <c:v>76</c:v>
                </c:pt>
                <c:pt idx="48">
                  <c:v>73</c:v>
                </c:pt>
                <c:pt idx="49">
                  <c:v>84</c:v>
                </c:pt>
                <c:pt idx="50">
                  <c:v>86</c:v>
                </c:pt>
                <c:pt idx="51">
                  <c:v>78</c:v>
                </c:pt>
                <c:pt idx="52">
                  <c:v>76</c:v>
                </c:pt>
                <c:pt idx="53">
                  <c:v>86</c:v>
                </c:pt>
                <c:pt idx="54">
                  <c:v>76</c:v>
                </c:pt>
                <c:pt idx="55">
                  <c:v>59</c:v>
                </c:pt>
                <c:pt idx="56">
                  <c:v>71</c:v>
                </c:pt>
                <c:pt idx="57">
                  <c:v>53</c:v>
                </c:pt>
                <c:pt idx="58">
                  <c:v>69</c:v>
                </c:pt>
                <c:pt idx="59">
                  <c:v>59</c:v>
                </c:pt>
                <c:pt idx="60">
                  <c:v>46</c:v>
                </c:pt>
                <c:pt idx="61">
                  <c:v>48</c:v>
                </c:pt>
                <c:pt idx="62">
                  <c:v>56</c:v>
                </c:pt>
                <c:pt idx="63">
                  <c:v>54</c:v>
                </c:pt>
                <c:pt idx="64">
                  <c:v>57</c:v>
                </c:pt>
                <c:pt idx="65">
                  <c:v>64</c:v>
                </c:pt>
                <c:pt idx="66">
                  <c:v>51</c:v>
                </c:pt>
                <c:pt idx="67">
                  <c:v>44</c:v>
                </c:pt>
                <c:pt idx="68">
                  <c:v>49</c:v>
                </c:pt>
                <c:pt idx="69">
                  <c:v>68</c:v>
                </c:pt>
                <c:pt idx="70">
                  <c:v>57</c:v>
                </c:pt>
                <c:pt idx="71">
                  <c:v>56</c:v>
                </c:pt>
                <c:pt idx="72">
                  <c:v>59</c:v>
                </c:pt>
                <c:pt idx="73">
                  <c:v>40</c:v>
                </c:pt>
                <c:pt idx="74">
                  <c:v>38</c:v>
                </c:pt>
                <c:pt idx="75">
                  <c:v>37</c:v>
                </c:pt>
                <c:pt idx="76">
                  <c:v>35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15</c:v>
                </c:pt>
                <c:pt idx="81">
                  <c:v>20</c:v>
                </c:pt>
                <c:pt idx="82">
                  <c:v>12</c:v>
                </c:pt>
                <c:pt idx="83">
                  <c:v>15</c:v>
                </c:pt>
                <c:pt idx="84">
                  <c:v>31</c:v>
                </c:pt>
                <c:pt idx="85">
                  <c:v>17</c:v>
                </c:pt>
                <c:pt idx="86">
                  <c:v>12</c:v>
                </c:pt>
                <c:pt idx="87">
                  <c:v>16</c:v>
                </c:pt>
                <c:pt idx="88">
                  <c:v>19</c:v>
                </c:pt>
                <c:pt idx="89">
                  <c:v>22</c:v>
                </c:pt>
                <c:pt idx="90">
                  <c:v>14</c:v>
                </c:pt>
                <c:pt idx="91">
                  <c:v>12</c:v>
                </c:pt>
                <c:pt idx="92">
                  <c:v>10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11</c:v>
                </c:pt>
                <c:pt idx="31">
                  <c:v>11</c:v>
                </c:pt>
                <c:pt idx="32">
                  <c:v>22</c:v>
                </c:pt>
                <c:pt idx="33">
                  <c:v>17</c:v>
                </c:pt>
                <c:pt idx="34">
                  <c:v>9</c:v>
                </c:pt>
                <c:pt idx="35">
                  <c:v>13</c:v>
                </c:pt>
                <c:pt idx="36">
                  <c:v>15</c:v>
                </c:pt>
                <c:pt idx="37">
                  <c:v>10</c:v>
                </c:pt>
                <c:pt idx="38">
                  <c:v>9</c:v>
                </c:pt>
                <c:pt idx="39">
                  <c:v>13</c:v>
                </c:pt>
                <c:pt idx="40">
                  <c:v>13</c:v>
                </c:pt>
                <c:pt idx="41">
                  <c:v>7</c:v>
                </c:pt>
                <c:pt idx="42">
                  <c:v>14</c:v>
                </c:pt>
                <c:pt idx="43">
                  <c:v>13</c:v>
                </c:pt>
                <c:pt idx="44">
                  <c:v>13</c:v>
                </c:pt>
                <c:pt idx="45">
                  <c:v>10</c:v>
                </c:pt>
                <c:pt idx="46">
                  <c:v>16</c:v>
                </c:pt>
                <c:pt idx="47">
                  <c:v>12</c:v>
                </c:pt>
                <c:pt idx="48">
                  <c:v>11</c:v>
                </c:pt>
                <c:pt idx="49">
                  <c:v>9</c:v>
                </c:pt>
                <c:pt idx="50">
                  <c:v>19</c:v>
                </c:pt>
                <c:pt idx="51">
                  <c:v>11</c:v>
                </c:pt>
                <c:pt idx="52">
                  <c:v>15</c:v>
                </c:pt>
                <c:pt idx="53">
                  <c:v>17</c:v>
                </c:pt>
                <c:pt idx="54">
                  <c:v>12</c:v>
                </c:pt>
                <c:pt idx="55">
                  <c:v>11</c:v>
                </c:pt>
                <c:pt idx="56">
                  <c:v>13</c:v>
                </c:pt>
                <c:pt idx="57">
                  <c:v>11</c:v>
                </c:pt>
                <c:pt idx="58">
                  <c:v>14</c:v>
                </c:pt>
                <c:pt idx="59">
                  <c:v>17</c:v>
                </c:pt>
                <c:pt idx="60">
                  <c:v>26</c:v>
                </c:pt>
                <c:pt idx="61">
                  <c:v>9</c:v>
                </c:pt>
                <c:pt idx="62">
                  <c:v>3</c:v>
                </c:pt>
                <c:pt idx="63">
                  <c:v>16</c:v>
                </c:pt>
                <c:pt idx="64">
                  <c:v>12</c:v>
                </c:pt>
                <c:pt idx="65">
                  <c:v>21</c:v>
                </c:pt>
                <c:pt idx="66">
                  <c:v>18</c:v>
                </c:pt>
                <c:pt idx="67">
                  <c:v>14</c:v>
                </c:pt>
                <c:pt idx="68">
                  <c:v>10</c:v>
                </c:pt>
                <c:pt idx="69">
                  <c:v>12</c:v>
                </c:pt>
                <c:pt idx="70">
                  <c:v>15</c:v>
                </c:pt>
                <c:pt idx="71">
                  <c:v>8</c:v>
                </c:pt>
                <c:pt idx="72">
                  <c:v>14</c:v>
                </c:pt>
                <c:pt idx="73">
                  <c:v>6</c:v>
                </c:pt>
                <c:pt idx="74">
                  <c:v>9</c:v>
                </c:pt>
                <c:pt idx="75">
                  <c:v>5</c:v>
                </c:pt>
                <c:pt idx="76">
                  <c:v>14</c:v>
                </c:pt>
                <c:pt idx="77">
                  <c:v>5</c:v>
                </c:pt>
                <c:pt idx="78">
                  <c:v>11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15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5</c:v>
                </c:pt>
                <c:pt idx="90">
                  <c:v>7</c:v>
                </c:pt>
                <c:pt idx="91">
                  <c:v>8</c:v>
                </c:pt>
                <c:pt idx="92">
                  <c:v>5</c:v>
                </c:pt>
                <c:pt idx="93">
                  <c:v>12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3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5</c:v>
                </c:pt>
                <c:pt idx="59">
                  <c:v>4</c:v>
                </c:pt>
                <c:pt idx="60">
                  <c:v>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6</c:v>
                </c:pt>
                <c:pt idx="66">
                  <c:v>2</c:v>
                </c:pt>
                <c:pt idx="67">
                  <c:v>0</c:v>
                </c:pt>
                <c:pt idx="68">
                  <c:v>2</c:v>
                </c:pt>
                <c:pt idx="69">
                  <c:v>4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4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420623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85725</xdr:rowOff>
    </xdr:from>
    <xdr:to>
      <xdr:col>25</xdr:col>
      <xdr:colOff>866427</xdr:colOff>
      <xdr:row>38</xdr:row>
      <xdr:rowOff>25401</xdr:rowOff>
    </xdr:to>
    <xdr:pic>
      <xdr:nvPicPr>
        <xdr:cNvPr id="14" name="Picture 13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BE8A62D2-8F9A-45DA-918D-B36FC27B5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094" t="10700" r="22913" b="1908"/>
        <a:stretch/>
      </xdr:blipFill>
      <xdr:spPr>
        <a:xfrm>
          <a:off x="10763250" y="4343400"/>
          <a:ext cx="3485802" cy="2368551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23</xdr:row>
      <xdr:rowOff>66675</xdr:rowOff>
    </xdr:from>
    <xdr:to>
      <xdr:col>44</xdr:col>
      <xdr:colOff>47556</xdr:colOff>
      <xdr:row>38</xdr:row>
      <xdr:rowOff>83924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5830CF-F3E4-4ECF-9971-43DAB9C0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35125" y="4324350"/>
          <a:ext cx="3267006" cy="2446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A14" sqref="A14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207</v>
      </c>
      <c r="E1" s="99"/>
      <c r="F1" s="99"/>
      <c r="G1" s="99" t="s">
        <v>304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209</v>
      </c>
      <c r="E3" s="57"/>
      <c r="F3" s="57"/>
      <c r="G3" s="57" t="str">
        <f>RIGHT('Raw Data'!B20,3)</f>
        <v>034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211</v>
      </c>
      <c r="E4" s="57"/>
      <c r="F4" s="57"/>
      <c r="G4" s="57" t="str">
        <f>'Raw Data'!B21</f>
        <v>Brassknocker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212</v>
      </c>
      <c r="E5" s="57"/>
      <c r="F5" s="57"/>
      <c r="G5" s="113" t="s">
        <v>714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217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218</v>
      </c>
      <c r="E7" s="57"/>
      <c r="F7" s="57"/>
      <c r="G7" s="57" t="s">
        <v>219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210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284</v>
      </c>
      <c r="B11" s="122"/>
      <c r="C11" s="122"/>
      <c r="D11" s="122"/>
      <c r="E11" s="41"/>
      <c r="G11" s="122" t="s">
        <v>285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301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282</v>
      </c>
      <c r="B13" s="79" t="s">
        <v>204</v>
      </c>
      <c r="C13" s="79" t="s">
        <v>205</v>
      </c>
      <c r="D13" s="79" t="s">
        <v>283</v>
      </c>
      <c r="E13" s="83"/>
      <c r="F13" s="82"/>
      <c r="G13" s="79" t="s">
        <v>282</v>
      </c>
      <c r="H13" s="79" t="s">
        <v>222</v>
      </c>
      <c r="I13" s="79" t="s">
        <v>223</v>
      </c>
      <c r="J13" s="79" t="s">
        <v>224</v>
      </c>
      <c r="K13" s="79" t="s">
        <v>225</v>
      </c>
      <c r="L13" s="79" t="s">
        <v>226</v>
      </c>
      <c r="M13" s="79" t="s">
        <v>227</v>
      </c>
      <c r="N13" s="79" t="s">
        <v>228</v>
      </c>
      <c r="O13" s="79" t="s">
        <v>229</v>
      </c>
      <c r="P13" s="79" t="s">
        <v>230</v>
      </c>
      <c r="Q13" s="79" t="s">
        <v>231</v>
      </c>
      <c r="R13" s="79" t="s">
        <v>232</v>
      </c>
      <c r="S13" s="79" t="s">
        <v>233</v>
      </c>
      <c r="T13" s="79" t="s">
        <v>32</v>
      </c>
      <c r="W13" s="79" t="s">
        <v>282</v>
      </c>
      <c r="X13" s="79" t="s">
        <v>288</v>
      </c>
      <c r="Y13" s="79" t="s">
        <v>289</v>
      </c>
      <c r="Z13" s="79" t="s">
        <v>286</v>
      </c>
      <c r="AA13" s="79" t="s">
        <v>287</v>
      </c>
      <c r="AB13" s="79" t="s">
        <v>290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4829.2</v>
      </c>
      <c r="C14" s="80">
        <f>I103</f>
        <v>4692</v>
      </c>
      <c r="D14" s="81">
        <f>SUM(A103:G103)</f>
        <v>32844</v>
      </c>
      <c r="E14" s="41"/>
      <c r="G14" s="79" t="str">
        <f>A14</f>
        <v>Northbound</v>
      </c>
      <c r="H14" s="81">
        <f>'Raw Data'!C1658</f>
        <v>184</v>
      </c>
      <c r="I14" s="81">
        <f>'Raw Data'!D1658</f>
        <v>30734</v>
      </c>
      <c r="J14" s="81">
        <f>'Raw Data'!E1658</f>
        <v>117</v>
      </c>
      <c r="K14" s="81">
        <f>'Raw Data'!F1658</f>
        <v>1754</v>
      </c>
      <c r="L14" s="81">
        <f>'Raw Data'!G1658</f>
        <v>19</v>
      </c>
      <c r="M14" s="81">
        <f>'Raw Data'!H1658</f>
        <v>15</v>
      </c>
      <c r="N14" s="81">
        <f>'Raw Data'!I1658</f>
        <v>4</v>
      </c>
      <c r="O14" s="81">
        <f>'Raw Data'!J1658</f>
        <v>10</v>
      </c>
      <c r="P14" s="81">
        <f>'Raw Data'!K1658</f>
        <v>0</v>
      </c>
      <c r="Q14" s="81">
        <f>'Raw Data'!L1658</f>
        <v>6</v>
      </c>
      <c r="R14" s="81">
        <f>'Raw Data'!M1658</f>
        <v>0</v>
      </c>
      <c r="S14" s="81">
        <f>'Raw Data'!N1658</f>
        <v>1</v>
      </c>
      <c r="T14" s="81">
        <f>SUM(H14:S14)</f>
        <v>32844</v>
      </c>
      <c r="W14" s="79" t="str">
        <f>G14</f>
        <v>Northbound</v>
      </c>
      <c r="X14" s="81">
        <f>'Raw Data'!BH1658</f>
        <v>28.4</v>
      </c>
      <c r="Y14" s="81">
        <f>'Raw Data'!BI1658</f>
        <v>28.5</v>
      </c>
      <c r="Z14" s="81">
        <f>'Raw Data'!BJ1658</f>
        <v>32.4</v>
      </c>
      <c r="AA14" s="81">
        <f>'Raw Data'!BK1658</f>
        <v>35.200000000000003</v>
      </c>
      <c r="AB14" s="88">
        <f>IF($G$8=20,$D$119,IF($G$8=30,$D$120,IF($G$8=40,$D$121,IF($G$8=50,$D$122,IF($G$8=60,$D$123,IF($G$8=70,$D$124,"Error"))))))</f>
        <v>0.33324199244915359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4173.6000000000004</v>
      </c>
      <c r="C15" s="80">
        <f>I109</f>
        <v>4205.7142857142853</v>
      </c>
      <c r="D15" s="81">
        <f>SUM(A109:G109)</f>
        <v>29440</v>
      </c>
      <c r="E15" s="41"/>
      <c r="G15" s="79" t="str">
        <f>A15</f>
        <v>Southbound</v>
      </c>
      <c r="H15" s="81">
        <f>'Raw Data'!C1659</f>
        <v>227</v>
      </c>
      <c r="I15" s="81">
        <f>'Raw Data'!D1659</f>
        <v>27151</v>
      </c>
      <c r="J15" s="81">
        <f>'Raw Data'!E1659</f>
        <v>69</v>
      </c>
      <c r="K15" s="81">
        <f>'Raw Data'!F1659</f>
        <v>1922</v>
      </c>
      <c r="L15" s="81">
        <f>'Raw Data'!G1659</f>
        <v>9</v>
      </c>
      <c r="M15" s="81">
        <f>'Raw Data'!H1659</f>
        <v>26</v>
      </c>
      <c r="N15" s="81">
        <f>'Raw Data'!I1659</f>
        <v>8</v>
      </c>
      <c r="O15" s="81">
        <f>'Raw Data'!J1659</f>
        <v>19</v>
      </c>
      <c r="P15" s="81">
        <f>'Raw Data'!K1659</f>
        <v>3</v>
      </c>
      <c r="Q15" s="81">
        <f>'Raw Data'!L1659</f>
        <v>3</v>
      </c>
      <c r="R15" s="81">
        <f>'Raw Data'!M1659</f>
        <v>0</v>
      </c>
      <c r="S15" s="81">
        <f>'Raw Data'!N1659</f>
        <v>3</v>
      </c>
      <c r="T15" s="81">
        <f t="shared" ref="T15:T16" si="0">SUM(H15:S15)</f>
        <v>29440</v>
      </c>
      <c r="W15" s="79" t="str">
        <f>G15</f>
        <v>Southbound</v>
      </c>
      <c r="X15" s="81">
        <f>'Raw Data'!BH1659</f>
        <v>30</v>
      </c>
      <c r="Y15" s="81">
        <f>'Raw Data'!BI1659</f>
        <v>29.9</v>
      </c>
      <c r="Z15" s="81">
        <f>'Raw Data'!BJ1659</f>
        <v>34.4</v>
      </c>
      <c r="AA15" s="81">
        <f>'Raw Data'!BK1659</f>
        <v>37.799999999999997</v>
      </c>
      <c r="AB15" s="88">
        <f>IF($G$8=20,$F$119,IF($G$8=30,$F$120,IF($G$8=40,$F$121,IF($G$8=50,$F$122,IF($G$8=60,$F$123,IF($G$8=70,$F$124,"Error"))))))</f>
        <v>0.48569972826086955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206</v>
      </c>
      <c r="B16" s="80">
        <f>H115</f>
        <v>9002.7999999999993</v>
      </c>
      <c r="C16" s="80">
        <f>I115</f>
        <v>8897.7142857142862</v>
      </c>
      <c r="D16" s="81">
        <f>SUM(A115:G115)</f>
        <v>62284</v>
      </c>
      <c r="E16" s="41"/>
      <c r="G16" s="79" t="s">
        <v>206</v>
      </c>
      <c r="H16" s="81">
        <f>SUM(H14:H15)</f>
        <v>411</v>
      </c>
      <c r="I16" s="81">
        <f t="shared" ref="I16:S16" si="1">SUM(I14:I15)</f>
        <v>57885</v>
      </c>
      <c r="J16" s="81">
        <f t="shared" si="1"/>
        <v>186</v>
      </c>
      <c r="K16" s="81">
        <f t="shared" si="1"/>
        <v>3676</v>
      </c>
      <c r="L16" s="81">
        <f t="shared" si="1"/>
        <v>28</v>
      </c>
      <c r="M16" s="81">
        <f t="shared" si="1"/>
        <v>41</v>
      </c>
      <c r="N16" s="81">
        <f t="shared" si="1"/>
        <v>12</v>
      </c>
      <c r="O16" s="81">
        <f t="shared" si="1"/>
        <v>29</v>
      </c>
      <c r="P16" s="81">
        <f t="shared" si="1"/>
        <v>3</v>
      </c>
      <c r="Q16" s="81">
        <f t="shared" si="1"/>
        <v>9</v>
      </c>
      <c r="R16" s="81">
        <f t="shared" si="1"/>
        <v>0</v>
      </c>
      <c r="S16" s="81">
        <f t="shared" si="1"/>
        <v>4</v>
      </c>
      <c r="T16" s="81">
        <f t="shared" si="0"/>
        <v>62284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6.5988054717102309E-3</v>
      </c>
      <c r="I17" s="105">
        <f t="shared" ref="I17:S17" si="2">I16/$T$16</f>
        <v>0.92937190931860514</v>
      </c>
      <c r="J17" s="105">
        <f t="shared" si="2"/>
        <v>2.9863207244236081E-3</v>
      </c>
      <c r="K17" s="105">
        <f t="shared" si="2"/>
        <v>5.9019973026780553E-2</v>
      </c>
      <c r="L17" s="105">
        <f t="shared" si="2"/>
        <v>4.4955365744011303E-4</v>
      </c>
      <c r="M17" s="105">
        <f t="shared" si="2"/>
        <v>6.5827499839445124E-4</v>
      </c>
      <c r="N17" s="105">
        <f t="shared" si="2"/>
        <v>1.9266585318861986E-4</v>
      </c>
      <c r="O17" s="105">
        <f t="shared" si="2"/>
        <v>4.6560914520583137E-4</v>
      </c>
      <c r="P17" s="105">
        <f t="shared" si="2"/>
        <v>4.8166463297154966E-5</v>
      </c>
      <c r="Q17" s="105">
        <f t="shared" si="2"/>
        <v>1.444993898914649E-4</v>
      </c>
      <c r="R17" s="105">
        <f t="shared" si="2"/>
        <v>0</v>
      </c>
      <c r="S17" s="105">
        <f t="shared" si="2"/>
        <v>6.4221951062873293E-5</v>
      </c>
      <c r="T17" s="41"/>
      <c r="W17" s="133" t="s">
        <v>302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204</v>
      </c>
      <c r="I102" s="92" t="s">
        <v>205</v>
      </c>
    </row>
    <row r="103" spans="1:9" s="50" customFormat="1" ht="11.4" customHeight="1" x14ac:dyDescent="0.25">
      <c r="A103" s="93">
        <f>'Raw Data'!B321</f>
        <v>4523</v>
      </c>
      <c r="B103" s="93">
        <f>'Raw Data'!B528</f>
        <v>4175</v>
      </c>
      <c r="C103" s="93">
        <f>'Raw Data'!B735</f>
        <v>4711</v>
      </c>
      <c r="D103" s="93">
        <f>'Raw Data'!B942</f>
        <v>4886</v>
      </c>
      <c r="E103" s="93">
        <f>'Raw Data'!B1149</f>
        <v>4979</v>
      </c>
      <c r="F103" s="93">
        <f>'Raw Data'!B1356</f>
        <v>4904</v>
      </c>
      <c r="G103" s="93">
        <f>'Raw Data'!B1563</f>
        <v>4666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4829.2</v>
      </c>
      <c r="I103" s="94">
        <f>AVERAGE(A103:G103)</f>
        <v>4692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280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4410</v>
      </c>
      <c r="B109" s="93">
        <f>'Raw Data'!B529</f>
        <v>4162</v>
      </c>
      <c r="C109" s="93">
        <f>'Raw Data'!B736</f>
        <v>4065</v>
      </c>
      <c r="D109" s="93">
        <f>'Raw Data'!B943</f>
        <v>4198</v>
      </c>
      <c r="E109" s="93">
        <f>'Raw Data'!B1150</f>
        <v>4367</v>
      </c>
      <c r="F109" s="93">
        <f>'Raw Data'!B1357</f>
        <v>4395</v>
      </c>
      <c r="G109" s="93">
        <f>'Raw Data'!B1564</f>
        <v>3843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4173.6000000000004</v>
      </c>
      <c r="I109" s="94">
        <f>AVERAGE(A109:G109)</f>
        <v>4205.7142857142853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281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8933</v>
      </c>
      <c r="B115" s="93">
        <f t="shared" ref="B115:E115" si="5">SUM(B103,B109)</f>
        <v>8337</v>
      </c>
      <c r="C115" s="93">
        <f t="shared" si="5"/>
        <v>8776</v>
      </c>
      <c r="D115" s="93">
        <f t="shared" si="5"/>
        <v>9084</v>
      </c>
      <c r="E115" s="93">
        <f t="shared" si="5"/>
        <v>9346</v>
      </c>
      <c r="F115" s="93">
        <f>SUM(F103,F109)</f>
        <v>9299</v>
      </c>
      <c r="G115" s="93">
        <f>SUM(G103,G109)</f>
        <v>8509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9002.7999999999993</v>
      </c>
      <c r="I115" s="94">
        <f>AVERAGE(A115:G115)</f>
        <v>8897.7142857142862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297</v>
      </c>
      <c r="C118" s="50" t="s">
        <v>298</v>
      </c>
      <c r="D118" s="50" t="s">
        <v>299</v>
      </c>
      <c r="F118" s="50" t="s">
        <v>300</v>
      </c>
    </row>
    <row r="119" spans="1:9" s="50" customFormat="1" ht="11.4" customHeight="1" x14ac:dyDescent="0.25">
      <c r="A119" s="50" t="s">
        <v>291</v>
      </c>
      <c r="B119" s="50">
        <f>SUM('Raw Data'!AQ1658:BG1658)</f>
        <v>31753</v>
      </c>
      <c r="C119" s="50">
        <f>SUM('Raw Data'!AQ1659:BG1659)</f>
        <v>28897</v>
      </c>
      <c r="D119" s="95">
        <f>B119/$D$14</f>
        <v>0.96678236511996107</v>
      </c>
      <c r="F119" s="96">
        <f t="shared" ref="F119:F124" si="6">C119/$D$15</f>
        <v>0.98155570652173918</v>
      </c>
    </row>
    <row r="120" spans="1:9" s="50" customFormat="1" ht="11.4" customHeight="1" x14ac:dyDescent="0.25">
      <c r="A120" s="50" t="s">
        <v>292</v>
      </c>
      <c r="B120" s="50">
        <f>SUM('Raw Data'!AS1658:BG1658)</f>
        <v>10945</v>
      </c>
      <c r="C120" s="50">
        <f>SUM('Raw Data'!AS1659:BG1659)</f>
        <v>14299</v>
      </c>
      <c r="D120" s="95">
        <f t="shared" ref="D120:D124" si="7">B120/$D$14</f>
        <v>0.33324199244915359</v>
      </c>
      <c r="F120" s="96">
        <f t="shared" si="6"/>
        <v>0.48569972826086955</v>
      </c>
    </row>
    <row r="121" spans="1:9" s="50" customFormat="1" x14ac:dyDescent="0.25">
      <c r="A121" s="50" t="s">
        <v>293</v>
      </c>
      <c r="B121" s="50">
        <f>SUM('Raw Data'!AU1658:BG1658)</f>
        <v>266</v>
      </c>
      <c r="C121" s="50">
        <f>SUM('Raw Data'!AU1659:BG1659)</f>
        <v>707</v>
      </c>
      <c r="D121" s="95">
        <f t="shared" si="7"/>
        <v>8.098891730605285E-3</v>
      </c>
      <c r="F121" s="96">
        <f t="shared" si="6"/>
        <v>2.4014945652173911E-2</v>
      </c>
    </row>
    <row r="122" spans="1:9" s="50" customFormat="1" x14ac:dyDescent="0.25">
      <c r="A122" s="50" t="s">
        <v>294</v>
      </c>
      <c r="B122" s="50">
        <f>SUM('Raw Data'!AW1658:BG1658)</f>
        <v>12</v>
      </c>
      <c r="C122" s="50">
        <f>SUM('Raw Data'!AW1659:BG1659)</f>
        <v>40</v>
      </c>
      <c r="D122" s="95">
        <f t="shared" si="7"/>
        <v>3.6536353671903543E-4</v>
      </c>
      <c r="F122" s="96">
        <f t="shared" si="6"/>
        <v>1.358695652173913E-3</v>
      </c>
    </row>
    <row r="123" spans="1:9" s="50" customFormat="1" x14ac:dyDescent="0.25">
      <c r="A123" s="50" t="s">
        <v>295</v>
      </c>
      <c r="B123" s="50">
        <f>SUM('Raw Data'!AY1658:BG1658)</f>
        <v>0</v>
      </c>
      <c r="C123" s="50">
        <f>SUM('Raw Data'!AY1659:BG1659)</f>
        <v>3</v>
      </c>
      <c r="D123" s="95">
        <f t="shared" si="7"/>
        <v>0</v>
      </c>
      <c r="F123" s="96">
        <f t="shared" si="6"/>
        <v>1.0190217391304347E-4</v>
      </c>
    </row>
    <row r="124" spans="1:9" s="50" customFormat="1" x14ac:dyDescent="0.25">
      <c r="A124" s="50" t="s">
        <v>296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209</v>
      </c>
      <c r="G3" s="1" t="str">
        <f>RIGHT('Raw Data'!B20,3)</f>
        <v>034</v>
      </c>
      <c r="AL3" s="50" t="str">
        <f>TEXT('Raw Data'!A532,"ddd d mmm yyyy")</f>
        <v>Mon 18 Oct 2021</v>
      </c>
      <c r="AM3" s="50"/>
    </row>
    <row r="4" spans="1:48" x14ac:dyDescent="0.3">
      <c r="E4" s="22" t="s">
        <v>211</v>
      </c>
      <c r="G4" s="1" t="str">
        <f>'Raw Data'!B21</f>
        <v>Brassknocker Hill</v>
      </c>
      <c r="AL4" s="50" t="str">
        <f>TEXT('Raw Data'!A739,"ddd d mmm yyyy")</f>
        <v>Tue 19 Oct 2021</v>
      </c>
      <c r="AM4" s="50"/>
    </row>
    <row r="5" spans="1:48" x14ac:dyDescent="0.3">
      <c r="E5" s="22" t="s">
        <v>212</v>
      </c>
      <c r="G5" s="112" t="str">
        <f>Summary!G5</f>
        <v>51.3654,-2.31871</v>
      </c>
      <c r="AL5" s="50" t="str">
        <f>TEXT('Raw Data'!A946,"ddd d mmm yyyy")</f>
        <v>Wed 20 Oct 2021</v>
      </c>
      <c r="AM5" s="50"/>
    </row>
    <row r="6" spans="1:4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204</v>
      </c>
      <c r="J12" s="17" t="s">
        <v>205</v>
      </c>
      <c r="L12" s="144" t="s">
        <v>206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26</v>
      </c>
      <c r="C13" s="6">
        <f>IF(OR($L$12="Northbound",$L$12="Eastbound"),'Raw Data'!$B330,IF(OR($L$12="Southbound",$L$12="Westbound"),'Raw Data'!$B331,'Raw Data'!$B330+'Raw Data'!$B331))</f>
        <v>25</v>
      </c>
      <c r="D13" s="6">
        <f>IF(OR($L$12="Northbound",$L$12="Eastbound"),'Raw Data'!$B537,IF(OR($L$12="Southbound",$L$12="Westbound"),'Raw Data'!$B538,'Raw Data'!$B537+'Raw Data'!$B538))</f>
        <v>5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8</v>
      </c>
      <c r="G13" s="6">
        <f>IF(OR($L$12="Northbound",$L$12="Eastbound"),'Raw Data'!$B1158,IF(OR($L$12="Southbound",$L$12="Westbound"),'Raw Data'!$B1159,'Raw Data'!$B1158+'Raw Data'!$B1159))</f>
        <v>13</v>
      </c>
      <c r="H13" s="6">
        <f>IF(OR($L$12="Northbound",$L$12="Eastbound"),'Raw Data'!$B1365,IF(OR($L$12="Southbound",$L$12="Westbound"),'Raw Data'!$B1366,'Raw Data'!$B1365+'Raw Data'!$B1366))</f>
        <v>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</v>
      </c>
      <c r="J13" s="8">
        <f t="shared" ref="J13:J44" si="1">AVERAGE(B13:H13)</f>
        <v>13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16</v>
      </c>
      <c r="C14" s="6">
        <f>IF(OR($L$12="Northbound",$L$12="Eastbound"),'Raw Data'!$B332,IF(OR($L$12="Southbound",$L$12="Westbound"),'Raw Data'!$B333,'Raw Data'!$B332+'Raw Data'!$B333))</f>
        <v>22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6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10</v>
      </c>
      <c r="I14" s="7">
        <f t="shared" si="0"/>
        <v>7.8</v>
      </c>
      <c r="J14" s="8">
        <f t="shared" si="1"/>
        <v>11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21</v>
      </c>
      <c r="C15" s="6">
        <f>IF(OR($L$12="Northbound",$L$12="Eastbound"),'Raw Data'!$B334,IF(OR($L$12="Southbound",$L$12="Westbound"),'Raw Data'!$B335,'Raw Data'!$B334+'Raw Data'!$B335))</f>
        <v>23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5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9</v>
      </c>
      <c r="I15" s="7">
        <f t="shared" si="0"/>
        <v>5.4</v>
      </c>
      <c r="J15" s="8">
        <f t="shared" si="1"/>
        <v>10.142857142857142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14</v>
      </c>
      <c r="C16" s="6">
        <f>IF(OR($L$12="Northbound",$L$12="Eastbound"),'Raw Data'!$B336,IF(OR($L$12="Southbound",$L$12="Westbound"),'Raw Data'!$B337,'Raw Data'!$B336+'Raw Data'!$B337))</f>
        <v>12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4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2.8</v>
      </c>
      <c r="J16" s="8">
        <f t="shared" si="1"/>
        <v>5.7142857142857144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7</v>
      </c>
      <c r="C17" s="6">
        <f>IF(OR($L$12="Northbound",$L$12="Eastbound"),'Raw Data'!$B338,IF(OR($L$12="Southbound",$L$12="Westbound"),'Raw Data'!$B339,'Raw Data'!$B338+'Raw Data'!$B339))</f>
        <v>23</v>
      </c>
      <c r="D17" s="6">
        <f>IF(OR($L$12="Northbound",$L$12="Eastbound"),'Raw Data'!$B545,IF(OR($L$12="Southbound",$L$12="Westbound"),'Raw Data'!$B546,'Raw Data'!$B545+'Raw Data'!$B546))</f>
        <v>8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4.5999999999999996</v>
      </c>
      <c r="J17" s="8">
        <f t="shared" si="1"/>
        <v>7.5714285714285712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11</v>
      </c>
      <c r="C18" s="6">
        <f>IF(OR($L$12="Northbound",$L$12="Eastbound"),'Raw Data'!$B340,IF(OR($L$12="Southbound",$L$12="Westbound"),'Raw Data'!$B341,'Raw Data'!$B340+'Raw Data'!$B341))</f>
        <v>19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3</v>
      </c>
      <c r="J18" s="8">
        <f t="shared" si="1"/>
        <v>6.4285714285714288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8</v>
      </c>
      <c r="D19" s="6">
        <f>IF(OR($L$12="Northbound",$L$12="Eastbound"),'Raw Data'!$B549,IF(OR($L$12="Southbound",$L$12="Westbound"),'Raw Data'!$B550,'Raw Data'!$B549+'Raw Data'!$B550))</f>
        <v>4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2</v>
      </c>
      <c r="J19" s="8">
        <f t="shared" si="1"/>
        <v>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8</v>
      </c>
      <c r="C20" s="6">
        <f>IF(OR($L$12="Northbound",$L$12="Eastbound"),'Raw Data'!$B344,IF(OR($L$12="Southbound",$L$12="Westbound"),'Raw Data'!$B345,'Raw Data'!$B344+'Raw Data'!$B345))</f>
        <v>19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2</v>
      </c>
      <c r="J20" s="8">
        <f t="shared" si="1"/>
        <v>5.2857142857142856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12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6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2.6</v>
      </c>
      <c r="J21" s="8">
        <f t="shared" si="1"/>
        <v>4.2857142857142856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5</v>
      </c>
      <c r="C22" s="6">
        <f>IF(OR($L$12="Northbound",$L$12="Eastbound"),'Raw Data'!$B348,IF(OR($L$12="Southbound",$L$12="Westbound"),'Raw Data'!$B349,'Raw Data'!$B348+'Raw Data'!$B349))</f>
        <v>16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8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3</v>
      </c>
      <c r="J22" s="8">
        <f t="shared" si="1"/>
        <v>5.1428571428571432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2.6</v>
      </c>
      <c r="J23" s="8">
        <f t="shared" si="1"/>
        <v>3.1428571428571428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10</v>
      </c>
      <c r="C24" s="6">
        <f>IF(OR($L$12="Northbound",$L$12="Eastbound"),'Raw Data'!$B352,IF(OR($L$12="Southbound",$L$12="Westbound"),'Raw Data'!$B353,'Raw Data'!$B352+'Raw Data'!$B353))</f>
        <v>9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1.8</v>
      </c>
      <c r="J24" s="8">
        <f t="shared" si="1"/>
        <v>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13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2.6</v>
      </c>
      <c r="J25" s="8">
        <f t="shared" si="1"/>
        <v>4.4285714285714288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10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8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5</v>
      </c>
      <c r="J26" s="8">
        <f t="shared" si="1"/>
        <v>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8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2.6</v>
      </c>
      <c r="J27" s="8">
        <f t="shared" si="1"/>
        <v>3.4285714285714284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9</v>
      </c>
      <c r="C28" s="6">
        <f>IF(OR($L$12="Northbound",$L$12="Eastbound"),'Raw Data'!$B360,IF(OR($L$12="Southbound",$L$12="Westbound"),'Raw Data'!$B361,'Raw Data'!$B360+'Raw Data'!$B361))</f>
        <v>8</v>
      </c>
      <c r="D28" s="6">
        <f>IF(OR($L$12="Northbound",$L$12="Eastbound"),'Raw Data'!$B567,IF(OR($L$12="Southbound",$L$12="Westbound"),'Raw Data'!$B568,'Raw Data'!$B567+'Raw Data'!$B568))</f>
        <v>4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6</v>
      </c>
      <c r="H28" s="6">
        <f>IF(OR($L$12="Northbound",$L$12="Eastbound"),'Raw Data'!$B1395,IF(OR($L$12="Southbound",$L$12="Westbound"),'Raw Data'!$B1396,'Raw Data'!$B1395+'Raw Data'!$B1396))</f>
        <v>6</v>
      </c>
      <c r="I28" s="7">
        <f t="shared" si="0"/>
        <v>4.4000000000000004</v>
      </c>
      <c r="J28" s="8">
        <f t="shared" si="1"/>
        <v>5.5714285714285712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4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7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4</v>
      </c>
      <c r="J29" s="8">
        <f t="shared" si="1"/>
        <v>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7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1.4</v>
      </c>
      <c r="J30" s="8">
        <f t="shared" si="1"/>
        <v>2.8571428571428572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7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9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6</v>
      </c>
      <c r="J31" s="8">
        <f t="shared" si="1"/>
        <v>5.8571428571428568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7</v>
      </c>
      <c r="C32" s="6">
        <f>IF(OR($L$12="Northbound",$L$12="Eastbound"),'Raw Data'!$B368,IF(OR($L$12="Southbound",$L$12="Westbound"),'Raw Data'!$B369,'Raw Data'!$B368+'Raw Data'!$B369))</f>
        <v>8</v>
      </c>
      <c r="D32" s="6">
        <f>IF(OR($L$12="Northbound",$L$12="Eastbound"),'Raw Data'!$B575,IF(OR($L$12="Southbound",$L$12="Westbound"),'Raw Data'!$B576,'Raw Data'!$B575+'Raw Data'!$B576))</f>
        <v>5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7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4.4000000000000004</v>
      </c>
      <c r="J32" s="8">
        <f t="shared" si="1"/>
        <v>5.2857142857142856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5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5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8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5.2</v>
      </c>
      <c r="J33" s="8">
        <f t="shared" si="1"/>
        <v>5.2857142857142856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6</v>
      </c>
      <c r="D34" s="6">
        <f>IF(OR($L$12="Northbound",$L$12="Eastbound"),'Raw Data'!$B579,IF(OR($L$12="Southbound",$L$12="Westbound"),'Raw Data'!$B580,'Raw Data'!$B579+'Raw Data'!$B580))</f>
        <v>21</v>
      </c>
      <c r="E34" s="6">
        <f>IF(OR($L$12="Northbound",$L$12="Eastbound"),'Raw Data'!$B786,IF(OR($L$12="Southbound",$L$12="Westbound"),'Raw Data'!$B787,'Raw Data'!$B786+'Raw Data'!$B787))</f>
        <v>11</v>
      </c>
      <c r="F34" s="6">
        <f>IF(OR($L$12="Northbound",$L$12="Eastbound"),'Raw Data'!$B993,IF(OR($L$12="Southbound",$L$12="Westbound"),'Raw Data'!$B994,'Raw Data'!$B993+'Raw Data'!$B994))</f>
        <v>15</v>
      </c>
      <c r="G34" s="6">
        <f>IF(OR($L$12="Northbound",$L$12="Eastbound"),'Raw Data'!$B1200,IF(OR($L$12="Southbound",$L$12="Westbound"),'Raw Data'!$B1201,'Raw Data'!$B1200+'Raw Data'!$B1201))</f>
        <v>8</v>
      </c>
      <c r="H34" s="6">
        <f>IF(OR($L$12="Northbound",$L$12="Eastbound"),'Raw Data'!$B1407,IF(OR($L$12="Southbound",$L$12="Westbound"),'Raw Data'!$B1408,'Raw Data'!$B1407+'Raw Data'!$B1408))</f>
        <v>11</v>
      </c>
      <c r="I34" s="7">
        <f t="shared" si="0"/>
        <v>13.2</v>
      </c>
      <c r="J34" s="8">
        <f t="shared" si="1"/>
        <v>10.857142857142858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7</v>
      </c>
      <c r="D35" s="6">
        <f>IF(OR($L$12="Northbound",$L$12="Eastbound"),'Raw Data'!$B581,IF(OR($L$12="Southbound",$L$12="Westbound"),'Raw Data'!$B582,'Raw Data'!$B581+'Raw Data'!$B582))</f>
        <v>16</v>
      </c>
      <c r="E35" s="6">
        <f>IF(OR($L$12="Northbound",$L$12="Eastbound"),'Raw Data'!$B788,IF(OR($L$12="Southbound",$L$12="Westbound"),'Raw Data'!$B789,'Raw Data'!$B788+'Raw Data'!$B789))</f>
        <v>12</v>
      </c>
      <c r="F35" s="6">
        <f>IF(OR($L$12="Northbound",$L$12="Eastbound"),'Raw Data'!$B995,IF(OR($L$12="Southbound",$L$12="Westbound"),'Raw Data'!$B996,'Raw Data'!$B995+'Raw Data'!$B996))</f>
        <v>24</v>
      </c>
      <c r="G35" s="6">
        <f>IF(OR($L$12="Northbound",$L$12="Eastbound"),'Raw Data'!$B1202,IF(OR($L$12="Southbound",$L$12="Westbound"),'Raw Data'!$B1203,'Raw Data'!$B1202+'Raw Data'!$B1203))</f>
        <v>20</v>
      </c>
      <c r="H35" s="6">
        <f>IF(OR($L$12="Northbound",$L$12="Eastbound"),'Raw Data'!$B1409,IF(OR($L$12="Southbound",$L$12="Westbound"),'Raw Data'!$B1410,'Raw Data'!$B1409+'Raw Data'!$B1410))</f>
        <v>19</v>
      </c>
      <c r="I35" s="7">
        <f t="shared" si="0"/>
        <v>18.2</v>
      </c>
      <c r="J35" s="8">
        <f t="shared" si="1"/>
        <v>14.428571428571429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12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23</v>
      </c>
      <c r="E36" s="6">
        <f>IF(OR($L$12="Northbound",$L$12="Eastbound"),'Raw Data'!$B790,IF(OR($L$12="Southbound",$L$12="Westbound"),'Raw Data'!$B791,'Raw Data'!$B790+'Raw Data'!$B791))</f>
        <v>20</v>
      </c>
      <c r="F36" s="6">
        <f>IF(OR($L$12="Northbound",$L$12="Eastbound"),'Raw Data'!$B997,IF(OR($L$12="Southbound",$L$12="Westbound"),'Raw Data'!$B998,'Raw Data'!$B997+'Raw Data'!$B998))</f>
        <v>23</v>
      </c>
      <c r="G36" s="6">
        <f>IF(OR($L$12="Northbound",$L$12="Eastbound"),'Raw Data'!$B1204,IF(OR($L$12="Southbound",$L$12="Westbound"),'Raw Data'!$B1205,'Raw Data'!$B1204+'Raw Data'!$B1205))</f>
        <v>30</v>
      </c>
      <c r="H36" s="6">
        <f>IF(OR($L$12="Northbound",$L$12="Eastbound"),'Raw Data'!$B1411,IF(OR($L$12="Southbound",$L$12="Westbound"),'Raw Data'!$B1412,'Raw Data'!$B1411+'Raw Data'!$B1412))</f>
        <v>24</v>
      </c>
      <c r="I36" s="7">
        <f t="shared" si="0"/>
        <v>24</v>
      </c>
      <c r="J36" s="8">
        <f t="shared" si="1"/>
        <v>19.571428571428573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19</v>
      </c>
      <c r="C37" s="6">
        <f>IF(OR($L$12="Northbound",$L$12="Eastbound"),'Raw Data'!$B378,IF(OR($L$12="Southbound",$L$12="Westbound"),'Raw Data'!$B379,'Raw Data'!$B378+'Raw Data'!$B379))</f>
        <v>5</v>
      </c>
      <c r="D37" s="6">
        <f>IF(OR($L$12="Northbound",$L$12="Eastbound"),'Raw Data'!$B585,IF(OR($L$12="Southbound",$L$12="Westbound"),'Raw Data'!$B586,'Raw Data'!$B585+'Raw Data'!$B586))</f>
        <v>30</v>
      </c>
      <c r="E37" s="6">
        <f>IF(OR($L$12="Northbound",$L$12="Eastbound"),'Raw Data'!$B792,IF(OR($L$12="Southbound",$L$12="Westbound"),'Raw Data'!$B793,'Raw Data'!$B792+'Raw Data'!$B793))</f>
        <v>31</v>
      </c>
      <c r="F37" s="6">
        <f>IF(OR($L$12="Northbound",$L$12="Eastbound"),'Raw Data'!$B999,IF(OR($L$12="Southbound",$L$12="Westbound"),'Raw Data'!$B1000,'Raw Data'!$B999+'Raw Data'!$B1000))</f>
        <v>27</v>
      </c>
      <c r="G37" s="6">
        <f>IF(OR($L$12="Northbound",$L$12="Eastbound"),'Raw Data'!$B1206,IF(OR($L$12="Southbound",$L$12="Westbound"),'Raw Data'!$B1207,'Raw Data'!$B1206+'Raw Data'!$B1207))</f>
        <v>26</v>
      </c>
      <c r="H37" s="6">
        <f>IF(OR($L$12="Northbound",$L$12="Eastbound"),'Raw Data'!$B1413,IF(OR($L$12="Southbound",$L$12="Westbound"),'Raw Data'!$B1414,'Raw Data'!$B1413+'Raw Data'!$B1414))</f>
        <v>26</v>
      </c>
      <c r="I37" s="7">
        <f t="shared" si="0"/>
        <v>28</v>
      </c>
      <c r="J37" s="8">
        <f t="shared" si="1"/>
        <v>23.428571428571427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18</v>
      </c>
      <c r="C38" s="6">
        <f>IF(OR($L$12="Northbound",$L$12="Eastbound"),'Raw Data'!$B380,IF(OR($L$12="Southbound",$L$12="Westbound"),'Raw Data'!$B381,'Raw Data'!$B380+'Raw Data'!$B381))</f>
        <v>12</v>
      </c>
      <c r="D38" s="6">
        <f>IF(OR($L$12="Northbound",$L$12="Eastbound"),'Raw Data'!$B587,IF(OR($L$12="Southbound",$L$12="Westbound"),'Raw Data'!$B588,'Raw Data'!$B587+'Raw Data'!$B588))</f>
        <v>36</v>
      </c>
      <c r="E38" s="6">
        <f>IF(OR($L$12="Northbound",$L$12="Eastbound"),'Raw Data'!$B794,IF(OR($L$12="Southbound",$L$12="Westbound"),'Raw Data'!$B795,'Raw Data'!$B794+'Raw Data'!$B795))</f>
        <v>34</v>
      </c>
      <c r="F38" s="6">
        <f>IF(OR($L$12="Northbound",$L$12="Eastbound"),'Raw Data'!$B1001,IF(OR($L$12="Southbound",$L$12="Westbound"),'Raw Data'!$B1002,'Raw Data'!$B1001+'Raw Data'!$B1002))</f>
        <v>49</v>
      </c>
      <c r="G38" s="6">
        <f>IF(OR($L$12="Northbound",$L$12="Eastbound"),'Raw Data'!$B1208,IF(OR($L$12="Southbound",$L$12="Westbound"),'Raw Data'!$B1209,'Raw Data'!$B1208+'Raw Data'!$B1209))</f>
        <v>44</v>
      </c>
      <c r="H38" s="6">
        <f>IF(OR($L$12="Northbound",$L$12="Eastbound"),'Raw Data'!$B1415,IF(OR($L$12="Southbound",$L$12="Westbound"),'Raw Data'!$B1416,'Raw Data'!$B1415+'Raw Data'!$B1416))</f>
        <v>42</v>
      </c>
      <c r="I38" s="7">
        <f t="shared" si="0"/>
        <v>41</v>
      </c>
      <c r="J38" s="8">
        <f t="shared" si="1"/>
        <v>33.571428571428569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25</v>
      </c>
      <c r="C39" s="6">
        <f>IF(OR($L$12="Northbound",$L$12="Eastbound"),'Raw Data'!$B382,IF(OR($L$12="Southbound",$L$12="Westbound"),'Raw Data'!$B383,'Raw Data'!$B382+'Raw Data'!$B383))</f>
        <v>11</v>
      </c>
      <c r="D39" s="6">
        <f>IF(OR($L$12="Northbound",$L$12="Eastbound"),'Raw Data'!$B589,IF(OR($L$12="Southbound",$L$12="Westbound"),'Raw Data'!$B590,'Raw Data'!$B589+'Raw Data'!$B590))</f>
        <v>58</v>
      </c>
      <c r="E39" s="6">
        <f>IF(OR($L$12="Northbound",$L$12="Eastbound"),'Raw Data'!$B796,IF(OR($L$12="Southbound",$L$12="Westbound"),'Raw Data'!$B797,'Raw Data'!$B796+'Raw Data'!$B797))</f>
        <v>57</v>
      </c>
      <c r="F39" s="6">
        <f>IF(OR($L$12="Northbound",$L$12="Eastbound"),'Raw Data'!$B1003,IF(OR($L$12="Southbound",$L$12="Westbound"),'Raw Data'!$B1004,'Raw Data'!$B1003+'Raw Data'!$B1004))</f>
        <v>60</v>
      </c>
      <c r="G39" s="6">
        <f>IF(OR($L$12="Northbound",$L$12="Eastbound"),'Raw Data'!$B1210,IF(OR($L$12="Southbound",$L$12="Westbound"),'Raw Data'!$B1211,'Raw Data'!$B1210+'Raw Data'!$B1211))</f>
        <v>48</v>
      </c>
      <c r="H39" s="6">
        <f>IF(OR($L$12="Northbound",$L$12="Eastbound"),'Raw Data'!$B1417,IF(OR($L$12="Southbound",$L$12="Westbound"),'Raw Data'!$B1418,'Raw Data'!$B1417+'Raw Data'!$B1418))</f>
        <v>40</v>
      </c>
      <c r="I39" s="7">
        <f t="shared" si="0"/>
        <v>52.6</v>
      </c>
      <c r="J39" s="8">
        <f t="shared" si="1"/>
        <v>42.714285714285715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36</v>
      </c>
      <c r="C40" s="6">
        <f>IF(OR($L$12="Northbound",$L$12="Eastbound"),'Raw Data'!$B384,IF(OR($L$12="Southbound",$L$12="Westbound"),'Raw Data'!$B385,'Raw Data'!$B384+'Raw Data'!$B385))</f>
        <v>14</v>
      </c>
      <c r="D40" s="6">
        <f>IF(OR($L$12="Northbound",$L$12="Eastbound"),'Raw Data'!$B591,IF(OR($L$12="Southbound",$L$12="Westbound"),'Raw Data'!$B592,'Raw Data'!$B591+'Raw Data'!$B592))</f>
        <v>73</v>
      </c>
      <c r="E40" s="6">
        <f>IF(OR($L$12="Northbound",$L$12="Eastbound"),'Raw Data'!$B798,IF(OR($L$12="Southbound",$L$12="Westbound"),'Raw Data'!$B799,'Raw Data'!$B798+'Raw Data'!$B799))</f>
        <v>69</v>
      </c>
      <c r="F40" s="6">
        <f>IF(OR($L$12="Northbound",$L$12="Eastbound"),'Raw Data'!$B1005,IF(OR($L$12="Southbound",$L$12="Westbound"),'Raw Data'!$B1006,'Raw Data'!$B1005+'Raw Data'!$B1006))</f>
        <v>79</v>
      </c>
      <c r="G40" s="6">
        <f>IF(OR($L$12="Northbound",$L$12="Eastbound"),'Raw Data'!$B1212,IF(OR($L$12="Southbound",$L$12="Westbound"),'Raw Data'!$B1213,'Raw Data'!$B1212+'Raw Data'!$B1213))</f>
        <v>70</v>
      </c>
      <c r="H40" s="6">
        <f>IF(OR($L$12="Northbound",$L$12="Eastbound"),'Raw Data'!$B1419,IF(OR($L$12="Southbound",$L$12="Westbound"),'Raw Data'!$B1420,'Raw Data'!$B1419+'Raw Data'!$B1420))</f>
        <v>88</v>
      </c>
      <c r="I40" s="7">
        <f t="shared" si="0"/>
        <v>75.8</v>
      </c>
      <c r="J40" s="8">
        <f t="shared" si="1"/>
        <v>61.285714285714285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57</v>
      </c>
      <c r="C41" s="6">
        <f>IF(OR($L$12="Northbound",$L$12="Eastbound"),'Raw Data'!$B386,IF(OR($L$12="Southbound",$L$12="Westbound"),'Raw Data'!$B387,'Raw Data'!$B386+'Raw Data'!$B387))</f>
        <v>25</v>
      </c>
      <c r="D41" s="6">
        <f>IF(OR($L$12="Northbound",$L$12="Eastbound"),'Raw Data'!$B593,IF(OR($L$12="Southbound",$L$12="Westbound"),'Raw Data'!$B594,'Raw Data'!$B593+'Raw Data'!$B594))</f>
        <v>111</v>
      </c>
      <c r="E41" s="6">
        <f>IF(OR($L$12="Northbound",$L$12="Eastbound"),'Raw Data'!$B800,IF(OR($L$12="Southbound",$L$12="Westbound"),'Raw Data'!$B801,'Raw Data'!$B800+'Raw Data'!$B801))</f>
        <v>112</v>
      </c>
      <c r="F41" s="6">
        <f>IF(OR($L$12="Northbound",$L$12="Eastbound"),'Raw Data'!$B1007,IF(OR($L$12="Southbound",$L$12="Westbound"),'Raw Data'!$B1008,'Raw Data'!$B1007+'Raw Data'!$B1008))</f>
        <v>102</v>
      </c>
      <c r="G41" s="6">
        <f>IF(OR($L$12="Northbound",$L$12="Eastbound"),'Raw Data'!$B1214,IF(OR($L$12="Southbound",$L$12="Westbound"),'Raw Data'!$B1215,'Raw Data'!$B1214+'Raw Data'!$B1215))</f>
        <v>110</v>
      </c>
      <c r="H41" s="6">
        <f>IF(OR($L$12="Northbound",$L$12="Eastbound"),'Raw Data'!$B1421,IF(OR($L$12="Southbound",$L$12="Westbound"),'Raw Data'!$B1422,'Raw Data'!$B1421+'Raw Data'!$B1422))</f>
        <v>73</v>
      </c>
      <c r="I41" s="7">
        <f t="shared" si="0"/>
        <v>101.6</v>
      </c>
      <c r="J41" s="8">
        <f t="shared" si="1"/>
        <v>84.285714285714292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94</v>
      </c>
      <c r="C42" s="6">
        <f>IF(OR($L$12="Northbound",$L$12="Eastbound"),'Raw Data'!$B388,IF(OR($L$12="Southbound",$L$12="Westbound"),'Raw Data'!$B389,'Raw Data'!$B388+'Raw Data'!$B389))</f>
        <v>28</v>
      </c>
      <c r="D42" s="6">
        <f>IF(OR($L$12="Northbound",$L$12="Eastbound"),'Raw Data'!$B595,IF(OR($L$12="Southbound",$L$12="Westbound"),'Raw Data'!$B596,'Raw Data'!$B595+'Raw Data'!$B596))</f>
        <v>169</v>
      </c>
      <c r="E42" s="6">
        <f>IF(OR($L$12="Northbound",$L$12="Eastbound"),'Raw Data'!$B802,IF(OR($L$12="Southbound",$L$12="Westbound"),'Raw Data'!$B803,'Raw Data'!$B802+'Raw Data'!$B803))</f>
        <v>177</v>
      </c>
      <c r="F42" s="6">
        <f>IF(OR($L$12="Northbound",$L$12="Eastbound"),'Raw Data'!$B1009,IF(OR($L$12="Southbound",$L$12="Westbound"),'Raw Data'!$B1010,'Raw Data'!$B1009+'Raw Data'!$B1010))</f>
        <v>169</v>
      </c>
      <c r="G42" s="6">
        <f>IF(OR($L$12="Northbound",$L$12="Eastbound"),'Raw Data'!$B1216,IF(OR($L$12="Southbound",$L$12="Westbound"),'Raw Data'!$B1217,'Raw Data'!$B1216+'Raw Data'!$B1217))</f>
        <v>156</v>
      </c>
      <c r="H42" s="6">
        <f>IF(OR($L$12="Northbound",$L$12="Eastbound"),'Raw Data'!$B1423,IF(OR($L$12="Southbound",$L$12="Westbound"),'Raw Data'!$B1424,'Raw Data'!$B1423+'Raw Data'!$B1424))</f>
        <v>147</v>
      </c>
      <c r="I42" s="7">
        <f t="shared" si="0"/>
        <v>163.6</v>
      </c>
      <c r="J42" s="8">
        <f t="shared" si="1"/>
        <v>134.28571428571428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76</v>
      </c>
      <c r="C43" s="6">
        <f>IF(OR($L$12="Northbound",$L$12="Eastbound"),'Raw Data'!$B390,IF(OR($L$12="Southbound",$L$12="Westbound"),'Raw Data'!$B391,'Raw Data'!$B390+'Raw Data'!$B391))</f>
        <v>43</v>
      </c>
      <c r="D43" s="6">
        <f>IF(OR($L$12="Northbound",$L$12="Eastbound"),'Raw Data'!$B597,IF(OR($L$12="Southbound",$L$12="Westbound"),'Raw Data'!$B598,'Raw Data'!$B597+'Raw Data'!$B598))</f>
        <v>220</v>
      </c>
      <c r="E43" s="6">
        <f>IF(OR($L$12="Northbound",$L$12="Eastbound"),'Raw Data'!$B804,IF(OR($L$12="Southbound",$L$12="Westbound"),'Raw Data'!$B805,'Raw Data'!$B804+'Raw Data'!$B805))</f>
        <v>221</v>
      </c>
      <c r="F43" s="6">
        <f>IF(OR($L$12="Northbound",$L$12="Eastbound"),'Raw Data'!$B1011,IF(OR($L$12="Southbound",$L$12="Westbound"),'Raw Data'!$B1012,'Raw Data'!$B1011+'Raw Data'!$B1012))</f>
        <v>222</v>
      </c>
      <c r="G43" s="6">
        <f>IF(OR($L$12="Northbound",$L$12="Eastbound"),'Raw Data'!$B1218,IF(OR($L$12="Southbound",$L$12="Westbound"),'Raw Data'!$B1219,'Raw Data'!$B1218+'Raw Data'!$B1219))</f>
        <v>215</v>
      </c>
      <c r="H43" s="6">
        <f>IF(OR($L$12="Northbound",$L$12="Eastbound"),'Raw Data'!$B1425,IF(OR($L$12="Southbound",$L$12="Westbound"),'Raw Data'!$B1426,'Raw Data'!$B1425+'Raw Data'!$B1426))</f>
        <v>210</v>
      </c>
      <c r="I43" s="7">
        <f t="shared" si="0"/>
        <v>217.6</v>
      </c>
      <c r="J43" s="8">
        <f t="shared" si="1"/>
        <v>172.42857142857142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78</v>
      </c>
      <c r="C44" s="6">
        <f>IF(OR($L$12="Northbound",$L$12="Eastbound"),'Raw Data'!$B392,IF(OR($L$12="Southbound",$L$12="Westbound"),'Raw Data'!$B393,'Raw Data'!$B392+'Raw Data'!$B393))</f>
        <v>46</v>
      </c>
      <c r="D44" s="6">
        <f>IF(OR($L$12="Northbound",$L$12="Eastbound"),'Raw Data'!$B599,IF(OR($L$12="Southbound",$L$12="Westbound"),'Raw Data'!$B600,'Raw Data'!$B599+'Raw Data'!$B600))</f>
        <v>228</v>
      </c>
      <c r="E44" s="6">
        <f>IF(OR($L$12="Northbound",$L$12="Eastbound"),'Raw Data'!$B806,IF(OR($L$12="Southbound",$L$12="Westbound"),'Raw Data'!$B807,'Raw Data'!$B806+'Raw Data'!$B807))</f>
        <v>199</v>
      </c>
      <c r="F44" s="6">
        <f>IF(OR($L$12="Northbound",$L$12="Eastbound"),'Raw Data'!$B1013,IF(OR($L$12="Southbound",$L$12="Westbound"),'Raw Data'!$B1014,'Raw Data'!$B1013+'Raw Data'!$B1014))</f>
        <v>237</v>
      </c>
      <c r="G44" s="6">
        <f>IF(OR($L$12="Northbound",$L$12="Eastbound"),'Raw Data'!$B1220,IF(OR($L$12="Southbound",$L$12="Westbound"),'Raw Data'!$B1221,'Raw Data'!$B1220+'Raw Data'!$B1221))</f>
        <v>244</v>
      </c>
      <c r="H44" s="6">
        <f>IF(OR($L$12="Northbound",$L$12="Eastbound"),'Raw Data'!$B1427,IF(OR($L$12="Southbound",$L$12="Westbound"),'Raw Data'!$B1428,'Raw Data'!$B1427+'Raw Data'!$B1428))</f>
        <v>225</v>
      </c>
      <c r="I44" s="7">
        <f t="shared" si="0"/>
        <v>226.6</v>
      </c>
      <c r="J44" s="8">
        <f t="shared" si="1"/>
        <v>179.57142857142858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84</v>
      </c>
      <c r="C45" s="6">
        <f>IF(OR($L$12="Northbound",$L$12="Eastbound"),'Raw Data'!$B394,IF(OR($L$12="Southbound",$L$12="Westbound"),'Raw Data'!$B395,'Raw Data'!$B394+'Raw Data'!$B395))</f>
        <v>61</v>
      </c>
      <c r="D45" s="6">
        <f>IF(OR($L$12="Northbound",$L$12="Eastbound"),'Raw Data'!$B601,IF(OR($L$12="Southbound",$L$12="Westbound"),'Raw Data'!$B602,'Raw Data'!$B601+'Raw Data'!$B602))</f>
        <v>257</v>
      </c>
      <c r="E45" s="6">
        <f>IF(OR($L$12="Northbound",$L$12="Eastbound"),'Raw Data'!$B808,IF(OR($L$12="Southbound",$L$12="Westbound"),'Raw Data'!$B809,'Raw Data'!$B808+'Raw Data'!$B809))</f>
        <v>219</v>
      </c>
      <c r="F45" s="6">
        <f>IF(OR($L$12="Northbound",$L$12="Eastbound"),'Raw Data'!$B1015,IF(OR($L$12="Southbound",$L$12="Westbound"),'Raw Data'!$B1016,'Raw Data'!$B1015+'Raw Data'!$B1016))</f>
        <v>243</v>
      </c>
      <c r="G45" s="6">
        <f>IF(OR($L$12="Northbound",$L$12="Eastbound"),'Raw Data'!$B1222,IF(OR($L$12="Southbound",$L$12="Westbound"),'Raw Data'!$B1223,'Raw Data'!$B1222+'Raw Data'!$B1223))</f>
        <v>232</v>
      </c>
      <c r="H45" s="6">
        <f>IF(OR($L$12="Northbound",$L$12="Eastbound"),'Raw Data'!$B1429,IF(OR($L$12="Southbound",$L$12="Westbound"),'Raw Data'!$B1430,'Raw Data'!$B1429+'Raw Data'!$B1430))</f>
        <v>197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229.6</v>
      </c>
      <c r="J45" s="8">
        <f t="shared" ref="J45:J76" si="3">AVERAGE(B45:H45)</f>
        <v>184.71428571428572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103</v>
      </c>
      <c r="C46" s="6">
        <f>IF(OR($L$12="Northbound",$L$12="Eastbound"),'Raw Data'!$B396,IF(OR($L$12="Southbound",$L$12="Westbound"),'Raw Data'!$B397,'Raw Data'!$B396+'Raw Data'!$B397))</f>
        <v>61</v>
      </c>
      <c r="D46" s="6">
        <f>IF(OR($L$12="Northbound",$L$12="Eastbound"),'Raw Data'!$B603,IF(OR($L$12="Southbound",$L$12="Westbound"),'Raw Data'!$B604,'Raw Data'!$B603+'Raw Data'!$B604))</f>
        <v>198</v>
      </c>
      <c r="E46" s="6">
        <f>IF(OR($L$12="Northbound",$L$12="Eastbound"),'Raw Data'!$B810,IF(OR($L$12="Southbound",$L$12="Westbound"),'Raw Data'!$B811,'Raw Data'!$B810+'Raw Data'!$B811))</f>
        <v>217</v>
      </c>
      <c r="F46" s="6">
        <f>IF(OR($L$12="Northbound",$L$12="Eastbound"),'Raw Data'!$B1017,IF(OR($L$12="Southbound",$L$12="Westbound"),'Raw Data'!$B1018,'Raw Data'!$B1017+'Raw Data'!$B1018))</f>
        <v>222</v>
      </c>
      <c r="G46" s="6">
        <f>IF(OR($L$12="Northbound",$L$12="Eastbound"),'Raw Data'!$B1224,IF(OR($L$12="Southbound",$L$12="Westbound"),'Raw Data'!$B1225,'Raw Data'!$B1224+'Raw Data'!$B1225))</f>
        <v>217</v>
      </c>
      <c r="H46" s="6">
        <f>IF(OR($L$12="Northbound",$L$12="Eastbound"),'Raw Data'!$B1431,IF(OR($L$12="Southbound",$L$12="Westbound"),'Raw Data'!$B1432,'Raw Data'!$B1431+'Raw Data'!$B1432))</f>
        <v>184</v>
      </c>
      <c r="I46" s="7">
        <f t="shared" si="2"/>
        <v>207.6</v>
      </c>
      <c r="J46" s="8">
        <f t="shared" si="3"/>
        <v>171.71428571428572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140</v>
      </c>
      <c r="C47" s="6">
        <f>IF(OR($L$12="Northbound",$L$12="Eastbound"),'Raw Data'!$B398,IF(OR($L$12="Southbound",$L$12="Westbound"),'Raw Data'!$B399,'Raw Data'!$B398+'Raw Data'!$B399))</f>
        <v>73</v>
      </c>
      <c r="D47" s="6">
        <f>IF(OR($L$12="Northbound",$L$12="Eastbound"),'Raw Data'!$B605,IF(OR($L$12="Southbound",$L$12="Westbound"),'Raw Data'!$B606,'Raw Data'!$B605+'Raw Data'!$B606))</f>
        <v>217</v>
      </c>
      <c r="E47" s="6">
        <f>IF(OR($L$12="Northbound",$L$12="Eastbound"),'Raw Data'!$B812,IF(OR($L$12="Southbound",$L$12="Westbound"),'Raw Data'!$B813,'Raw Data'!$B812+'Raw Data'!$B813))</f>
        <v>202</v>
      </c>
      <c r="F47" s="6">
        <f>IF(OR($L$12="Northbound",$L$12="Eastbound"),'Raw Data'!$B1019,IF(OR($L$12="Southbound",$L$12="Westbound"),'Raw Data'!$B1020,'Raw Data'!$B1019+'Raw Data'!$B1020))</f>
        <v>208</v>
      </c>
      <c r="G47" s="6">
        <f>IF(OR($L$12="Northbound",$L$12="Eastbound"),'Raw Data'!$B1226,IF(OR($L$12="Southbound",$L$12="Westbound"),'Raw Data'!$B1227,'Raw Data'!$B1226+'Raw Data'!$B1227))</f>
        <v>160</v>
      </c>
      <c r="H47" s="6">
        <f>IF(OR($L$12="Northbound",$L$12="Eastbound"),'Raw Data'!$B1433,IF(OR($L$12="Southbound",$L$12="Westbound"),'Raw Data'!$B1434,'Raw Data'!$B1433+'Raw Data'!$B1434))</f>
        <v>178</v>
      </c>
      <c r="I47" s="7">
        <f t="shared" si="2"/>
        <v>193</v>
      </c>
      <c r="J47" s="8">
        <f t="shared" si="3"/>
        <v>168.28571428571428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149</v>
      </c>
      <c r="C48" s="6">
        <f>IF(OR($L$12="Northbound",$L$12="Eastbound"),'Raw Data'!$B400,IF(OR($L$12="Southbound",$L$12="Westbound"),'Raw Data'!$B401,'Raw Data'!$B400+'Raw Data'!$B401))</f>
        <v>87</v>
      </c>
      <c r="D48" s="6">
        <f>IF(OR($L$12="Northbound",$L$12="Eastbound"),'Raw Data'!$B607,IF(OR($L$12="Southbound",$L$12="Westbound"),'Raw Data'!$B608,'Raw Data'!$B607+'Raw Data'!$B608))</f>
        <v>185</v>
      </c>
      <c r="E48" s="6">
        <f>IF(OR($L$12="Northbound",$L$12="Eastbound"),'Raw Data'!$B814,IF(OR($L$12="Southbound",$L$12="Westbound"),'Raw Data'!$B815,'Raw Data'!$B814+'Raw Data'!$B815))</f>
        <v>193</v>
      </c>
      <c r="F48" s="6">
        <f>IF(OR($L$12="Northbound",$L$12="Eastbound"),'Raw Data'!$B1021,IF(OR($L$12="Southbound",$L$12="Westbound"),'Raw Data'!$B1022,'Raw Data'!$B1021+'Raw Data'!$B1022))</f>
        <v>184</v>
      </c>
      <c r="G48" s="6">
        <f>IF(OR($L$12="Northbound",$L$12="Eastbound"),'Raw Data'!$B1228,IF(OR($L$12="Southbound",$L$12="Westbound"),'Raw Data'!$B1229,'Raw Data'!$B1228+'Raw Data'!$B1229))</f>
        <v>160</v>
      </c>
      <c r="H48" s="6">
        <f>IF(OR($L$12="Northbound",$L$12="Eastbound"),'Raw Data'!$B1435,IF(OR($L$12="Southbound",$L$12="Westbound"),'Raw Data'!$B1436,'Raw Data'!$B1435+'Raw Data'!$B1436))</f>
        <v>148</v>
      </c>
      <c r="I48" s="7">
        <f t="shared" si="2"/>
        <v>174</v>
      </c>
      <c r="J48" s="8">
        <f t="shared" si="3"/>
        <v>158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117</v>
      </c>
      <c r="C49" s="6">
        <f>IF(OR($L$12="Northbound",$L$12="Eastbound"),'Raw Data'!$B402,IF(OR($L$12="Southbound",$L$12="Westbound"),'Raw Data'!$B403,'Raw Data'!$B402+'Raw Data'!$B403))</f>
        <v>83</v>
      </c>
      <c r="D49" s="6">
        <f>IF(OR($L$12="Northbound",$L$12="Eastbound"),'Raw Data'!$B609,IF(OR($L$12="Southbound",$L$12="Westbound"),'Raw Data'!$B610,'Raw Data'!$B609+'Raw Data'!$B610))</f>
        <v>173</v>
      </c>
      <c r="E49" s="6">
        <f>IF(OR($L$12="Northbound",$L$12="Eastbound"),'Raw Data'!$B816,IF(OR($L$12="Southbound",$L$12="Westbound"),'Raw Data'!$B817,'Raw Data'!$B816+'Raw Data'!$B817))</f>
        <v>164</v>
      </c>
      <c r="F49" s="6">
        <f>IF(OR($L$12="Northbound",$L$12="Eastbound"),'Raw Data'!$B1023,IF(OR($L$12="Southbound",$L$12="Westbound"),'Raw Data'!$B1024,'Raw Data'!$B1023+'Raw Data'!$B1024))</f>
        <v>179</v>
      </c>
      <c r="G49" s="6">
        <f>IF(OR($L$12="Northbound",$L$12="Eastbound"),'Raw Data'!$B1230,IF(OR($L$12="Southbound",$L$12="Westbound"),'Raw Data'!$B1231,'Raw Data'!$B1230+'Raw Data'!$B1231))</f>
        <v>157</v>
      </c>
      <c r="H49" s="6">
        <f>IF(OR($L$12="Northbound",$L$12="Eastbound"),'Raw Data'!$B1437,IF(OR($L$12="Southbound",$L$12="Westbound"),'Raw Data'!$B1438,'Raw Data'!$B1437+'Raw Data'!$B1438))</f>
        <v>161</v>
      </c>
      <c r="I49" s="7">
        <f t="shared" si="2"/>
        <v>166.8</v>
      </c>
      <c r="J49" s="8">
        <f t="shared" si="3"/>
        <v>147.71428571428572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117</v>
      </c>
      <c r="C50" s="6">
        <f>IF(OR($L$12="Northbound",$L$12="Eastbound"),'Raw Data'!$B404,IF(OR($L$12="Southbound",$L$12="Westbound"),'Raw Data'!$B405,'Raw Data'!$B404+'Raw Data'!$B405))</f>
        <v>98</v>
      </c>
      <c r="D50" s="6">
        <f>IF(OR($L$12="Northbound",$L$12="Eastbound"),'Raw Data'!$B611,IF(OR($L$12="Southbound",$L$12="Westbound"),'Raw Data'!$B612,'Raw Data'!$B611+'Raw Data'!$B612))</f>
        <v>154</v>
      </c>
      <c r="E50" s="6">
        <f>IF(OR($L$12="Northbound",$L$12="Eastbound"),'Raw Data'!$B818,IF(OR($L$12="Southbound",$L$12="Westbound"),'Raw Data'!$B819,'Raw Data'!$B818+'Raw Data'!$B819))</f>
        <v>172</v>
      </c>
      <c r="F50" s="6">
        <f>IF(OR($L$12="Northbound",$L$12="Eastbound"),'Raw Data'!$B1025,IF(OR($L$12="Southbound",$L$12="Westbound"),'Raw Data'!$B1026,'Raw Data'!$B1025+'Raw Data'!$B1026))</f>
        <v>156</v>
      </c>
      <c r="G50" s="6">
        <f>IF(OR($L$12="Northbound",$L$12="Eastbound"),'Raw Data'!$B1232,IF(OR($L$12="Southbound",$L$12="Westbound"),'Raw Data'!$B1233,'Raw Data'!$B1232+'Raw Data'!$B1233))</f>
        <v>139</v>
      </c>
      <c r="H50" s="6">
        <f>IF(OR($L$12="Northbound",$L$12="Eastbound"),'Raw Data'!$B1439,IF(OR($L$12="Southbound",$L$12="Westbound"),'Raw Data'!$B1440,'Raw Data'!$B1439+'Raw Data'!$B1440))</f>
        <v>158</v>
      </c>
      <c r="I50" s="7">
        <f t="shared" si="2"/>
        <v>155.80000000000001</v>
      </c>
      <c r="J50" s="8">
        <f t="shared" si="3"/>
        <v>142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168</v>
      </c>
      <c r="C51" s="6">
        <f>IF(OR($L$12="Northbound",$L$12="Eastbound"),'Raw Data'!$B406,IF(OR($L$12="Southbound",$L$12="Westbound"),'Raw Data'!$B407,'Raw Data'!$B406+'Raw Data'!$B407))</f>
        <v>118</v>
      </c>
      <c r="D51" s="6">
        <f>IF(OR($L$12="Northbound",$L$12="Eastbound"),'Raw Data'!$B613,IF(OR($L$12="Southbound",$L$12="Westbound"),'Raw Data'!$B614,'Raw Data'!$B613+'Raw Data'!$B614))</f>
        <v>138</v>
      </c>
      <c r="E51" s="6">
        <f>IF(OR($L$12="Northbound",$L$12="Eastbound"),'Raw Data'!$B820,IF(OR($L$12="Southbound",$L$12="Westbound"),'Raw Data'!$B821,'Raw Data'!$B820+'Raw Data'!$B821))</f>
        <v>159</v>
      </c>
      <c r="F51" s="6">
        <f>IF(OR($L$12="Northbound",$L$12="Eastbound"),'Raw Data'!$B1027,IF(OR($L$12="Southbound",$L$12="Westbound"),'Raw Data'!$B1028,'Raw Data'!$B1027+'Raw Data'!$B1028))</f>
        <v>161</v>
      </c>
      <c r="G51" s="6">
        <f>IF(OR($L$12="Northbound",$L$12="Eastbound"),'Raw Data'!$B1234,IF(OR($L$12="Southbound",$L$12="Westbound"),'Raw Data'!$B1235,'Raw Data'!$B1234+'Raw Data'!$B1235))</f>
        <v>188</v>
      </c>
      <c r="H51" s="6">
        <f>IF(OR($L$12="Northbound",$L$12="Eastbound"),'Raw Data'!$B1441,IF(OR($L$12="Southbound",$L$12="Westbound"),'Raw Data'!$B1442,'Raw Data'!$B1441+'Raw Data'!$B1442))</f>
        <v>140</v>
      </c>
      <c r="I51" s="7">
        <f t="shared" si="2"/>
        <v>157.19999999999999</v>
      </c>
      <c r="J51" s="8">
        <f t="shared" si="3"/>
        <v>153.14285714285714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192</v>
      </c>
      <c r="C52" s="6">
        <f>IF(OR($L$12="Northbound",$L$12="Eastbound"),'Raw Data'!$B408,IF(OR($L$12="Southbound",$L$12="Westbound"),'Raw Data'!$B409,'Raw Data'!$B408+'Raw Data'!$B409))</f>
        <v>134</v>
      </c>
      <c r="D52" s="6">
        <f>IF(OR($L$12="Northbound",$L$12="Eastbound"),'Raw Data'!$B615,IF(OR($L$12="Southbound",$L$12="Westbound"),'Raw Data'!$B616,'Raw Data'!$B615+'Raw Data'!$B616))</f>
        <v>149</v>
      </c>
      <c r="E52" s="6">
        <f>IF(OR($L$12="Northbound",$L$12="Eastbound"),'Raw Data'!$B822,IF(OR($L$12="Southbound",$L$12="Westbound"),'Raw Data'!$B823,'Raw Data'!$B822+'Raw Data'!$B823))</f>
        <v>158</v>
      </c>
      <c r="F52" s="6">
        <f>IF(OR($L$12="Northbound",$L$12="Eastbound"),'Raw Data'!$B1029,IF(OR($L$12="Southbound",$L$12="Westbound"),'Raw Data'!$B1030,'Raw Data'!$B1029+'Raw Data'!$B1030))</f>
        <v>168</v>
      </c>
      <c r="G52" s="6">
        <f>IF(OR($L$12="Northbound",$L$12="Eastbound"),'Raw Data'!$B1236,IF(OR($L$12="Southbound",$L$12="Westbound"),'Raw Data'!$B1237,'Raw Data'!$B1236+'Raw Data'!$B1237))</f>
        <v>154</v>
      </c>
      <c r="H52" s="6">
        <f>IF(OR($L$12="Northbound",$L$12="Eastbound"),'Raw Data'!$B1443,IF(OR($L$12="Southbound",$L$12="Westbound"),'Raw Data'!$B1444,'Raw Data'!$B1443+'Raw Data'!$B1444))</f>
        <v>139</v>
      </c>
      <c r="I52" s="7">
        <f t="shared" si="2"/>
        <v>153.6</v>
      </c>
      <c r="J52" s="8">
        <f t="shared" si="3"/>
        <v>156.28571428571428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134</v>
      </c>
      <c r="C53" s="6">
        <f>IF(OR($L$12="Northbound",$L$12="Eastbound"),'Raw Data'!$B410,IF(OR($L$12="Southbound",$L$12="Westbound"),'Raw Data'!$B411,'Raw Data'!$B410+'Raw Data'!$B411))</f>
        <v>148</v>
      </c>
      <c r="D53" s="6">
        <f>IF(OR($L$12="Northbound",$L$12="Eastbound"),'Raw Data'!$B617,IF(OR($L$12="Southbound",$L$12="Westbound"),'Raw Data'!$B618,'Raw Data'!$B617+'Raw Data'!$B618))</f>
        <v>137</v>
      </c>
      <c r="E53" s="6">
        <f>IF(OR($L$12="Northbound",$L$12="Eastbound"),'Raw Data'!$B824,IF(OR($L$12="Southbound",$L$12="Westbound"),'Raw Data'!$B825,'Raw Data'!$B824+'Raw Data'!$B825))</f>
        <v>156</v>
      </c>
      <c r="F53" s="6">
        <f>IF(OR($L$12="Northbound",$L$12="Eastbound"),'Raw Data'!$B1031,IF(OR($L$12="Southbound",$L$12="Westbound"),'Raw Data'!$B1032,'Raw Data'!$B1031+'Raw Data'!$B1032))</f>
        <v>160</v>
      </c>
      <c r="G53" s="6">
        <f>IF(OR($L$12="Northbound",$L$12="Eastbound"),'Raw Data'!$B1238,IF(OR($L$12="Southbound",$L$12="Westbound"),'Raw Data'!$B1239,'Raw Data'!$B1238+'Raw Data'!$B1239))</f>
        <v>150</v>
      </c>
      <c r="H53" s="6">
        <f>IF(OR($L$12="Northbound",$L$12="Eastbound"),'Raw Data'!$B1445,IF(OR($L$12="Southbound",$L$12="Westbound"),'Raw Data'!$B1446,'Raw Data'!$B1445+'Raw Data'!$B1446))</f>
        <v>166</v>
      </c>
      <c r="I53" s="7">
        <f t="shared" si="2"/>
        <v>153.80000000000001</v>
      </c>
      <c r="J53" s="8">
        <f t="shared" si="3"/>
        <v>150.14285714285714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170</v>
      </c>
      <c r="C54" s="6">
        <f>IF(OR($L$12="Northbound",$L$12="Eastbound"),'Raw Data'!$B412,IF(OR($L$12="Southbound",$L$12="Westbound"),'Raw Data'!$B413,'Raw Data'!$B412+'Raw Data'!$B413))</f>
        <v>136</v>
      </c>
      <c r="D54" s="6">
        <f>IF(OR($L$12="Northbound",$L$12="Eastbound"),'Raw Data'!$B619,IF(OR($L$12="Southbound",$L$12="Westbound"),'Raw Data'!$B620,'Raw Data'!$B619+'Raw Data'!$B620))</f>
        <v>160</v>
      </c>
      <c r="E54" s="6">
        <f>IF(OR($L$12="Northbound",$L$12="Eastbound"),'Raw Data'!$B826,IF(OR($L$12="Southbound",$L$12="Westbound"),'Raw Data'!$B827,'Raw Data'!$B826+'Raw Data'!$B827))</f>
        <v>136</v>
      </c>
      <c r="F54" s="6">
        <f>IF(OR($L$12="Northbound",$L$12="Eastbound"),'Raw Data'!$B1033,IF(OR($L$12="Southbound",$L$12="Westbound"),'Raw Data'!$B1034,'Raw Data'!$B1033+'Raw Data'!$B1034))</f>
        <v>145</v>
      </c>
      <c r="G54" s="6">
        <f>IF(OR($L$12="Northbound",$L$12="Eastbound"),'Raw Data'!$B1240,IF(OR($L$12="Southbound",$L$12="Westbound"),'Raw Data'!$B1241,'Raw Data'!$B1240+'Raw Data'!$B1241))</f>
        <v>155</v>
      </c>
      <c r="H54" s="6">
        <f>IF(OR($L$12="Northbound",$L$12="Eastbound"),'Raw Data'!$B1447,IF(OR($L$12="Southbound",$L$12="Westbound"),'Raw Data'!$B1448,'Raw Data'!$B1447+'Raw Data'!$B1448))</f>
        <v>161</v>
      </c>
      <c r="I54" s="7">
        <f t="shared" si="2"/>
        <v>151.4</v>
      </c>
      <c r="J54" s="8">
        <f t="shared" si="3"/>
        <v>151.85714285714286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188</v>
      </c>
      <c r="C55" s="6">
        <f>IF(OR($L$12="Northbound",$L$12="Eastbound"),'Raw Data'!$B414,IF(OR($L$12="Southbound",$L$12="Westbound"),'Raw Data'!$B415,'Raw Data'!$B414+'Raw Data'!$B415))</f>
        <v>150</v>
      </c>
      <c r="D55" s="6">
        <f>IF(OR($L$12="Northbound",$L$12="Eastbound"),'Raw Data'!$B621,IF(OR($L$12="Southbound",$L$12="Westbound"),'Raw Data'!$B622,'Raw Data'!$B621+'Raw Data'!$B622))</f>
        <v>132</v>
      </c>
      <c r="E55" s="6">
        <f>IF(OR($L$12="Northbound",$L$12="Eastbound"),'Raw Data'!$B828,IF(OR($L$12="Southbound",$L$12="Westbound"),'Raw Data'!$B829,'Raw Data'!$B828+'Raw Data'!$B829))</f>
        <v>148</v>
      </c>
      <c r="F55" s="6">
        <f>IF(OR($L$12="Northbound",$L$12="Eastbound"),'Raw Data'!$B1035,IF(OR($L$12="Southbound",$L$12="Westbound"),'Raw Data'!$B1036,'Raw Data'!$B1035+'Raw Data'!$B1036))</f>
        <v>123</v>
      </c>
      <c r="G55" s="6">
        <f>IF(OR($L$12="Northbound",$L$12="Eastbound"),'Raw Data'!$B1242,IF(OR($L$12="Southbound",$L$12="Westbound"),'Raw Data'!$B1243,'Raw Data'!$B1242+'Raw Data'!$B1243))</f>
        <v>142</v>
      </c>
      <c r="H55" s="6">
        <f>IF(OR($L$12="Northbound",$L$12="Eastbound"),'Raw Data'!$B1449,IF(OR($L$12="Southbound",$L$12="Westbound"),'Raw Data'!$B1450,'Raw Data'!$B1449+'Raw Data'!$B1450))</f>
        <v>159</v>
      </c>
      <c r="I55" s="7">
        <f t="shared" si="2"/>
        <v>140.80000000000001</v>
      </c>
      <c r="J55" s="8">
        <f t="shared" si="3"/>
        <v>148.85714285714286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188</v>
      </c>
      <c r="C56" s="6">
        <f>IF(OR($L$12="Northbound",$L$12="Eastbound"),'Raw Data'!$B416,IF(OR($L$12="Southbound",$L$12="Westbound"),'Raw Data'!$B417,'Raw Data'!$B416+'Raw Data'!$B417))</f>
        <v>163</v>
      </c>
      <c r="D56" s="6">
        <f>IF(OR($L$12="Northbound",$L$12="Eastbound"),'Raw Data'!$B623,IF(OR($L$12="Southbound",$L$12="Westbound"),'Raw Data'!$B624,'Raw Data'!$B623+'Raw Data'!$B624))</f>
        <v>132</v>
      </c>
      <c r="E56" s="6">
        <f>IF(OR($L$12="Northbound",$L$12="Eastbound"),'Raw Data'!$B830,IF(OR($L$12="Southbound",$L$12="Westbound"),'Raw Data'!$B831,'Raw Data'!$B830+'Raw Data'!$B831))</f>
        <v>128</v>
      </c>
      <c r="F56" s="6">
        <f>IF(OR($L$12="Northbound",$L$12="Eastbound"),'Raw Data'!$B1037,IF(OR($L$12="Southbound",$L$12="Westbound"),'Raw Data'!$B1038,'Raw Data'!$B1037+'Raw Data'!$B1038))</f>
        <v>136</v>
      </c>
      <c r="G56" s="6">
        <f>IF(OR($L$12="Northbound",$L$12="Eastbound"),'Raw Data'!$B1244,IF(OR($L$12="Southbound",$L$12="Westbound"),'Raw Data'!$B1245,'Raw Data'!$B1244+'Raw Data'!$B1245))</f>
        <v>150</v>
      </c>
      <c r="H56" s="6">
        <f>IF(OR($L$12="Northbound",$L$12="Eastbound"),'Raw Data'!$B1451,IF(OR($L$12="Southbound",$L$12="Westbound"),'Raw Data'!$B1452,'Raw Data'!$B1451+'Raw Data'!$B1452))</f>
        <v>155</v>
      </c>
      <c r="I56" s="7">
        <f t="shared" si="2"/>
        <v>140.19999999999999</v>
      </c>
      <c r="J56" s="8">
        <f t="shared" si="3"/>
        <v>150.28571428571428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189</v>
      </c>
      <c r="C57" s="6">
        <f>IF(OR($L$12="Northbound",$L$12="Eastbound"),'Raw Data'!$B418,IF(OR($L$12="Southbound",$L$12="Westbound"),'Raw Data'!$B419,'Raw Data'!$B418+'Raw Data'!$B419))</f>
        <v>153</v>
      </c>
      <c r="D57" s="6">
        <f>IF(OR($L$12="Northbound",$L$12="Eastbound"),'Raw Data'!$B625,IF(OR($L$12="Southbound",$L$12="Westbound"),'Raw Data'!$B626,'Raw Data'!$B625+'Raw Data'!$B626))</f>
        <v>136</v>
      </c>
      <c r="E57" s="6">
        <f>IF(OR($L$12="Northbound",$L$12="Eastbound"),'Raw Data'!$B832,IF(OR($L$12="Southbound",$L$12="Westbound"),'Raw Data'!$B833,'Raw Data'!$B832+'Raw Data'!$B833))</f>
        <v>125</v>
      </c>
      <c r="F57" s="6">
        <f>IF(OR($L$12="Northbound",$L$12="Eastbound"),'Raw Data'!$B1039,IF(OR($L$12="Southbound",$L$12="Westbound"),'Raw Data'!$B1040,'Raw Data'!$B1039+'Raw Data'!$B1040))</f>
        <v>109</v>
      </c>
      <c r="G57" s="6">
        <f>IF(OR($L$12="Northbound",$L$12="Eastbound"),'Raw Data'!$B1246,IF(OR($L$12="Southbound",$L$12="Westbound"),'Raw Data'!$B1247,'Raw Data'!$B1246+'Raw Data'!$B1247))</f>
        <v>155</v>
      </c>
      <c r="H57" s="6">
        <f>IF(OR($L$12="Northbound",$L$12="Eastbound"),'Raw Data'!$B1453,IF(OR($L$12="Southbound",$L$12="Westbound"),'Raw Data'!$B1454,'Raw Data'!$B1453+'Raw Data'!$B1454))</f>
        <v>132</v>
      </c>
      <c r="I57" s="7">
        <f t="shared" si="2"/>
        <v>131.4</v>
      </c>
      <c r="J57" s="8">
        <f t="shared" si="3"/>
        <v>142.71428571428572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182</v>
      </c>
      <c r="C58" s="6">
        <f>IF(OR($L$12="Northbound",$L$12="Eastbound"),'Raw Data'!$B420,IF(OR($L$12="Southbound",$L$12="Westbound"),'Raw Data'!$B421,'Raw Data'!$B420+'Raw Data'!$B421))</f>
        <v>179</v>
      </c>
      <c r="D58" s="6">
        <f>IF(OR($L$12="Northbound",$L$12="Eastbound"),'Raw Data'!$B627,IF(OR($L$12="Southbound",$L$12="Westbound"),'Raw Data'!$B628,'Raw Data'!$B627+'Raw Data'!$B628))</f>
        <v>123</v>
      </c>
      <c r="E58" s="6">
        <f>IF(OR($L$12="Northbound",$L$12="Eastbound"),'Raw Data'!$B834,IF(OR($L$12="Southbound",$L$12="Westbound"),'Raw Data'!$B835,'Raw Data'!$B834+'Raw Data'!$B835))</f>
        <v>134</v>
      </c>
      <c r="F58" s="6">
        <f>IF(OR($L$12="Northbound",$L$12="Eastbound"),'Raw Data'!$B1041,IF(OR($L$12="Southbound",$L$12="Westbound"),'Raw Data'!$B1042,'Raw Data'!$B1041+'Raw Data'!$B1042))</f>
        <v>143</v>
      </c>
      <c r="G58" s="6">
        <f>IF(OR($L$12="Northbound",$L$12="Eastbound"),'Raw Data'!$B1248,IF(OR($L$12="Southbound",$L$12="Westbound"),'Raw Data'!$B1249,'Raw Data'!$B1248+'Raw Data'!$B1249))</f>
        <v>137</v>
      </c>
      <c r="H58" s="6">
        <f>IF(OR($L$12="Northbound",$L$12="Eastbound"),'Raw Data'!$B1455,IF(OR($L$12="Southbound",$L$12="Westbound"),'Raw Data'!$B1456,'Raw Data'!$B1455+'Raw Data'!$B1456))</f>
        <v>152</v>
      </c>
      <c r="I58" s="7">
        <f t="shared" si="2"/>
        <v>137.80000000000001</v>
      </c>
      <c r="J58" s="8">
        <f t="shared" si="3"/>
        <v>150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205</v>
      </c>
      <c r="C59" s="6">
        <f>IF(OR($L$12="Northbound",$L$12="Eastbound"),'Raw Data'!$B422,IF(OR($L$12="Southbound",$L$12="Westbound"),'Raw Data'!$B423,'Raw Data'!$B422+'Raw Data'!$B423))</f>
        <v>163</v>
      </c>
      <c r="D59" s="6">
        <f>IF(OR($L$12="Northbound",$L$12="Eastbound"),'Raw Data'!$B629,IF(OR($L$12="Southbound",$L$12="Westbound"),'Raw Data'!$B630,'Raw Data'!$B629+'Raw Data'!$B630))</f>
        <v>148</v>
      </c>
      <c r="E59" s="6">
        <f>IF(OR($L$12="Northbound",$L$12="Eastbound"),'Raw Data'!$B836,IF(OR($L$12="Southbound",$L$12="Westbound"),'Raw Data'!$B837,'Raw Data'!$B836+'Raw Data'!$B837))</f>
        <v>160</v>
      </c>
      <c r="F59" s="6">
        <f>IF(OR($L$12="Northbound",$L$12="Eastbound"),'Raw Data'!$B1043,IF(OR($L$12="Southbound",$L$12="Westbound"),'Raw Data'!$B1044,'Raw Data'!$B1043+'Raw Data'!$B1044))</f>
        <v>147</v>
      </c>
      <c r="G59" s="6">
        <f>IF(OR($L$12="Northbound",$L$12="Eastbound"),'Raw Data'!$B1250,IF(OR($L$12="Southbound",$L$12="Westbound"),'Raw Data'!$B1251,'Raw Data'!$B1250+'Raw Data'!$B1251))</f>
        <v>169</v>
      </c>
      <c r="H59" s="6">
        <f>IF(OR($L$12="Northbound",$L$12="Eastbound"),'Raw Data'!$B1457,IF(OR($L$12="Southbound",$L$12="Westbound"),'Raw Data'!$B1458,'Raw Data'!$B1457+'Raw Data'!$B1458))</f>
        <v>148</v>
      </c>
      <c r="I59" s="7">
        <f t="shared" si="2"/>
        <v>154.4</v>
      </c>
      <c r="J59" s="8">
        <f t="shared" si="3"/>
        <v>162.85714285714286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231</v>
      </c>
      <c r="C60" s="6">
        <f>IF(OR($L$12="Northbound",$L$12="Eastbound"),'Raw Data'!$B424,IF(OR($L$12="Southbound",$L$12="Westbound"),'Raw Data'!$B425,'Raw Data'!$B424+'Raw Data'!$B425))</f>
        <v>190</v>
      </c>
      <c r="D60" s="6">
        <f>IF(OR($L$12="Northbound",$L$12="Eastbound"),'Raw Data'!$B631,IF(OR($L$12="Southbound",$L$12="Westbound"),'Raw Data'!$B632,'Raw Data'!$B631+'Raw Data'!$B632))</f>
        <v>140</v>
      </c>
      <c r="E60" s="6">
        <f>IF(OR($L$12="Northbound",$L$12="Eastbound"),'Raw Data'!$B838,IF(OR($L$12="Southbound",$L$12="Westbound"),'Raw Data'!$B839,'Raw Data'!$B838+'Raw Data'!$B839))</f>
        <v>147</v>
      </c>
      <c r="F60" s="6">
        <f>IF(OR($L$12="Northbound",$L$12="Eastbound"),'Raw Data'!$B1045,IF(OR($L$12="Southbound",$L$12="Westbound"),'Raw Data'!$B1046,'Raw Data'!$B1045+'Raw Data'!$B1046))</f>
        <v>128</v>
      </c>
      <c r="G60" s="6">
        <f>IF(OR($L$12="Northbound",$L$12="Eastbound"),'Raw Data'!$B1252,IF(OR($L$12="Southbound",$L$12="Westbound"),'Raw Data'!$B1253,'Raw Data'!$B1252+'Raw Data'!$B1253))</f>
        <v>154</v>
      </c>
      <c r="H60" s="6">
        <f>IF(OR($L$12="Northbound",$L$12="Eastbound"),'Raw Data'!$B1459,IF(OR($L$12="Southbound",$L$12="Westbound"),'Raw Data'!$B1460,'Raw Data'!$B1459+'Raw Data'!$B1460))</f>
        <v>162</v>
      </c>
      <c r="I60" s="7">
        <f t="shared" si="2"/>
        <v>146.19999999999999</v>
      </c>
      <c r="J60" s="8">
        <f t="shared" si="3"/>
        <v>164.57142857142858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203</v>
      </c>
      <c r="C61" s="6">
        <f>IF(OR($L$12="Northbound",$L$12="Eastbound"),'Raw Data'!$B426,IF(OR($L$12="Southbound",$L$12="Westbound"),'Raw Data'!$B427,'Raw Data'!$B426+'Raw Data'!$B427))</f>
        <v>224</v>
      </c>
      <c r="D61" s="6">
        <f>IF(OR($L$12="Northbound",$L$12="Eastbound"),'Raw Data'!$B633,IF(OR($L$12="Southbound",$L$12="Westbound"),'Raw Data'!$B634,'Raw Data'!$B633+'Raw Data'!$B634))</f>
        <v>130</v>
      </c>
      <c r="E61" s="6">
        <f>IF(OR($L$12="Northbound",$L$12="Eastbound"),'Raw Data'!$B840,IF(OR($L$12="Southbound",$L$12="Westbound"),'Raw Data'!$B841,'Raw Data'!$B840+'Raw Data'!$B841))</f>
        <v>151</v>
      </c>
      <c r="F61" s="6">
        <f>IF(OR($L$12="Northbound",$L$12="Eastbound"),'Raw Data'!$B1047,IF(OR($L$12="Southbound",$L$12="Westbound"),'Raw Data'!$B1048,'Raw Data'!$B1047+'Raw Data'!$B1048))</f>
        <v>152</v>
      </c>
      <c r="G61" s="6">
        <f>IF(OR($L$12="Northbound",$L$12="Eastbound"),'Raw Data'!$B1254,IF(OR($L$12="Southbound",$L$12="Westbound"),'Raw Data'!$B1255,'Raw Data'!$B1254+'Raw Data'!$B1255))</f>
        <v>143</v>
      </c>
      <c r="H61" s="6">
        <f>IF(OR($L$12="Northbound",$L$12="Eastbound"),'Raw Data'!$B1461,IF(OR($L$12="Southbound",$L$12="Westbound"),'Raw Data'!$B1462,'Raw Data'!$B1461+'Raw Data'!$B1462))</f>
        <v>164</v>
      </c>
      <c r="I61" s="7">
        <f t="shared" si="2"/>
        <v>148</v>
      </c>
      <c r="J61" s="8">
        <f t="shared" si="3"/>
        <v>166.71428571428572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223</v>
      </c>
      <c r="C62" s="6">
        <f>IF(OR($L$12="Northbound",$L$12="Eastbound"),'Raw Data'!$B428,IF(OR($L$12="Southbound",$L$12="Westbound"),'Raw Data'!$B429,'Raw Data'!$B428+'Raw Data'!$B429))</f>
        <v>219</v>
      </c>
      <c r="D62" s="6">
        <f>IF(OR($L$12="Northbound",$L$12="Eastbound"),'Raw Data'!$B635,IF(OR($L$12="Southbound",$L$12="Westbound"),'Raw Data'!$B636,'Raw Data'!$B635+'Raw Data'!$B636))</f>
        <v>123</v>
      </c>
      <c r="E62" s="6">
        <f>IF(OR($L$12="Northbound",$L$12="Eastbound"),'Raw Data'!$B842,IF(OR($L$12="Southbound",$L$12="Westbound"),'Raw Data'!$B843,'Raw Data'!$B842+'Raw Data'!$B843))</f>
        <v>129</v>
      </c>
      <c r="F62" s="6">
        <f>IF(OR($L$12="Northbound",$L$12="Eastbound"),'Raw Data'!$B1049,IF(OR($L$12="Southbound",$L$12="Westbound"),'Raw Data'!$B1050,'Raw Data'!$B1049+'Raw Data'!$B1050))</f>
        <v>155</v>
      </c>
      <c r="G62" s="6">
        <f>IF(OR($L$12="Northbound",$L$12="Eastbound"),'Raw Data'!$B1256,IF(OR($L$12="Southbound",$L$12="Westbound"),'Raw Data'!$B1257,'Raw Data'!$B1256+'Raw Data'!$B1257))</f>
        <v>156</v>
      </c>
      <c r="H62" s="6">
        <f>IF(OR($L$12="Northbound",$L$12="Eastbound"),'Raw Data'!$B1463,IF(OR($L$12="Southbound",$L$12="Westbound"),'Raw Data'!$B1464,'Raw Data'!$B1463+'Raw Data'!$B1464))</f>
        <v>162</v>
      </c>
      <c r="I62" s="7">
        <f t="shared" si="2"/>
        <v>145</v>
      </c>
      <c r="J62" s="8">
        <f t="shared" si="3"/>
        <v>166.71428571428572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212</v>
      </c>
      <c r="C63" s="6">
        <f>IF(OR($L$12="Northbound",$L$12="Eastbound"),'Raw Data'!$B430,IF(OR($L$12="Southbound",$L$12="Westbound"),'Raw Data'!$B431,'Raw Data'!$B430+'Raw Data'!$B431))</f>
        <v>202</v>
      </c>
      <c r="D63" s="6">
        <f>IF(OR($L$12="Northbound",$L$12="Eastbound"),'Raw Data'!$B637,IF(OR($L$12="Southbound",$L$12="Westbound"),'Raw Data'!$B638,'Raw Data'!$B637+'Raw Data'!$B638))</f>
        <v>138</v>
      </c>
      <c r="E63" s="6">
        <f>IF(OR($L$12="Northbound",$L$12="Eastbound"),'Raw Data'!$B844,IF(OR($L$12="Southbound",$L$12="Westbound"),'Raw Data'!$B845,'Raw Data'!$B844+'Raw Data'!$B845))</f>
        <v>143</v>
      </c>
      <c r="F63" s="6">
        <f>IF(OR($L$12="Northbound",$L$12="Eastbound"),'Raw Data'!$B1051,IF(OR($L$12="Southbound",$L$12="Westbound"),'Raw Data'!$B1052,'Raw Data'!$B1051+'Raw Data'!$B1052))</f>
        <v>174</v>
      </c>
      <c r="G63" s="6">
        <f>IF(OR($L$12="Northbound",$L$12="Eastbound"),'Raw Data'!$B1258,IF(OR($L$12="Southbound",$L$12="Westbound"),'Raw Data'!$B1259,'Raw Data'!$B1258+'Raw Data'!$B1259))</f>
        <v>161</v>
      </c>
      <c r="H63" s="6">
        <f>IF(OR($L$12="Northbound",$L$12="Eastbound"),'Raw Data'!$B1465,IF(OR($L$12="Southbound",$L$12="Westbound"),'Raw Data'!$B1466,'Raw Data'!$B1465+'Raw Data'!$B1466))</f>
        <v>195</v>
      </c>
      <c r="I63" s="7">
        <f t="shared" si="2"/>
        <v>162.19999999999999</v>
      </c>
      <c r="J63" s="8">
        <f t="shared" si="3"/>
        <v>175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225</v>
      </c>
      <c r="C64" s="6">
        <f>IF(OR($L$12="Northbound",$L$12="Eastbound"),'Raw Data'!$B432,IF(OR($L$12="Southbound",$L$12="Westbound"),'Raw Data'!$B433,'Raw Data'!$B432+'Raw Data'!$B433))</f>
        <v>199</v>
      </c>
      <c r="D64" s="6">
        <f>IF(OR($L$12="Northbound",$L$12="Eastbound"),'Raw Data'!$B639,IF(OR($L$12="Southbound",$L$12="Westbound"),'Raw Data'!$B640,'Raw Data'!$B639+'Raw Data'!$B640))</f>
        <v>140</v>
      </c>
      <c r="E64" s="6">
        <f>IF(OR($L$12="Northbound",$L$12="Eastbound"),'Raw Data'!$B846,IF(OR($L$12="Southbound",$L$12="Westbound"),'Raw Data'!$B847,'Raw Data'!$B846+'Raw Data'!$B847))</f>
        <v>144</v>
      </c>
      <c r="F64" s="6">
        <f>IF(OR($L$12="Northbound",$L$12="Eastbound"),'Raw Data'!$B1053,IF(OR($L$12="Southbound",$L$12="Westbound"),'Raw Data'!$B1054,'Raw Data'!$B1053+'Raw Data'!$B1054))</f>
        <v>162</v>
      </c>
      <c r="G64" s="6">
        <f>IF(OR($L$12="Northbound",$L$12="Eastbound"),'Raw Data'!$B1260,IF(OR($L$12="Southbound",$L$12="Westbound"),'Raw Data'!$B1261,'Raw Data'!$B1260+'Raw Data'!$B1261))</f>
        <v>164</v>
      </c>
      <c r="H64" s="6">
        <f>IF(OR($L$12="Northbound",$L$12="Eastbound"),'Raw Data'!$B1467,IF(OR($L$12="Southbound",$L$12="Westbound"),'Raw Data'!$B1468,'Raw Data'!$B1467+'Raw Data'!$B1468))</f>
        <v>126</v>
      </c>
      <c r="I64" s="7">
        <f t="shared" si="2"/>
        <v>147.19999999999999</v>
      </c>
      <c r="J64" s="8">
        <f t="shared" si="3"/>
        <v>165.71428571428572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217</v>
      </c>
      <c r="C65" s="6">
        <f>IF(OR($L$12="Northbound",$L$12="Eastbound"),'Raw Data'!$B434,IF(OR($L$12="Southbound",$L$12="Westbound"),'Raw Data'!$B435,'Raw Data'!$B434+'Raw Data'!$B435))</f>
        <v>208</v>
      </c>
      <c r="D65" s="6">
        <f>IF(OR($L$12="Northbound",$L$12="Eastbound"),'Raw Data'!$B641,IF(OR($L$12="Southbound",$L$12="Westbound"),'Raw Data'!$B642,'Raw Data'!$B641+'Raw Data'!$B642))</f>
        <v>140</v>
      </c>
      <c r="E65" s="6">
        <f>IF(OR($L$12="Northbound",$L$12="Eastbound"),'Raw Data'!$B848,IF(OR($L$12="Southbound",$L$12="Westbound"),'Raw Data'!$B849,'Raw Data'!$B848+'Raw Data'!$B849))</f>
        <v>138</v>
      </c>
      <c r="F65" s="6">
        <f>IF(OR($L$12="Northbound",$L$12="Eastbound"),'Raw Data'!$B1055,IF(OR($L$12="Southbound",$L$12="Westbound"),'Raw Data'!$B1056,'Raw Data'!$B1055+'Raw Data'!$B1056))</f>
        <v>144</v>
      </c>
      <c r="G65" s="6">
        <f>IF(OR($L$12="Northbound",$L$12="Eastbound"),'Raw Data'!$B1262,IF(OR($L$12="Southbound",$L$12="Westbound"),'Raw Data'!$B1263,'Raw Data'!$B1262+'Raw Data'!$B1263))</f>
        <v>137</v>
      </c>
      <c r="H65" s="6">
        <f>IF(OR($L$12="Northbound",$L$12="Eastbound"),'Raw Data'!$B1469,IF(OR($L$12="Southbound",$L$12="Westbound"),'Raw Data'!$B1470,'Raw Data'!$B1469+'Raw Data'!$B1470))</f>
        <v>184</v>
      </c>
      <c r="I65" s="7">
        <f t="shared" si="2"/>
        <v>148.6</v>
      </c>
      <c r="J65" s="8">
        <f t="shared" si="3"/>
        <v>166.85714285714286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201</v>
      </c>
      <c r="C66" s="6">
        <f>IF(OR($L$12="Northbound",$L$12="Eastbound"),'Raw Data'!$B436,IF(OR($L$12="Southbound",$L$12="Westbound"),'Raw Data'!$B437,'Raw Data'!$B436+'Raw Data'!$B437))</f>
        <v>233</v>
      </c>
      <c r="D66" s="6">
        <f>IF(OR($L$12="Northbound",$L$12="Eastbound"),'Raw Data'!$B643,IF(OR($L$12="Southbound",$L$12="Westbound"),'Raw Data'!$B644,'Raw Data'!$B643+'Raw Data'!$B644))</f>
        <v>121</v>
      </c>
      <c r="E66" s="6">
        <f>IF(OR($L$12="Northbound",$L$12="Eastbound"),'Raw Data'!$B850,IF(OR($L$12="Southbound",$L$12="Westbound"),'Raw Data'!$B851,'Raw Data'!$B850+'Raw Data'!$B851))</f>
        <v>126</v>
      </c>
      <c r="F66" s="6">
        <f>IF(OR($L$12="Northbound",$L$12="Eastbound"),'Raw Data'!$B1057,IF(OR($L$12="Southbound",$L$12="Westbound"),'Raw Data'!$B1058,'Raw Data'!$B1057+'Raw Data'!$B1058))</f>
        <v>174</v>
      </c>
      <c r="G66" s="6">
        <f>IF(OR($L$12="Northbound",$L$12="Eastbound"),'Raw Data'!$B1264,IF(OR($L$12="Southbound",$L$12="Westbound"),'Raw Data'!$B1265,'Raw Data'!$B1264+'Raw Data'!$B1265))</f>
        <v>138</v>
      </c>
      <c r="H66" s="6">
        <f>IF(OR($L$12="Northbound",$L$12="Eastbound"),'Raw Data'!$B1471,IF(OR($L$12="Southbound",$L$12="Westbound"),'Raw Data'!$B1472,'Raw Data'!$B1471+'Raw Data'!$B1472))</f>
        <v>159</v>
      </c>
      <c r="I66" s="7">
        <f t="shared" si="2"/>
        <v>143.6</v>
      </c>
      <c r="J66" s="8">
        <f t="shared" si="3"/>
        <v>164.57142857142858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187</v>
      </c>
      <c r="C67" s="6">
        <f>IF(OR($L$12="Northbound",$L$12="Eastbound"),'Raw Data'!$B438,IF(OR($L$12="Southbound",$L$12="Westbound"),'Raw Data'!$B439,'Raw Data'!$B438+'Raw Data'!$B439))</f>
        <v>221</v>
      </c>
      <c r="D67" s="6">
        <f>IF(OR($L$12="Northbound",$L$12="Eastbound"),'Raw Data'!$B645,IF(OR($L$12="Southbound",$L$12="Westbound"),'Raw Data'!$B646,'Raw Data'!$B645+'Raw Data'!$B646))</f>
        <v>158</v>
      </c>
      <c r="E67" s="6">
        <f>IF(OR($L$12="Northbound",$L$12="Eastbound"),'Raw Data'!$B852,IF(OR($L$12="Southbound",$L$12="Westbound"),'Raw Data'!$B853,'Raw Data'!$B852+'Raw Data'!$B853))</f>
        <v>163</v>
      </c>
      <c r="F67" s="6">
        <f>IF(OR($L$12="Northbound",$L$12="Eastbound"),'Raw Data'!$B1059,IF(OR($L$12="Southbound",$L$12="Westbound"),'Raw Data'!$B1060,'Raw Data'!$B1059+'Raw Data'!$B1060))</f>
        <v>139</v>
      </c>
      <c r="G67" s="6">
        <f>IF(OR($L$12="Northbound",$L$12="Eastbound"),'Raw Data'!$B1266,IF(OR($L$12="Southbound",$L$12="Westbound"),'Raw Data'!$B1267,'Raw Data'!$B1266+'Raw Data'!$B1267))</f>
        <v>156</v>
      </c>
      <c r="H67" s="6">
        <f>IF(OR($L$12="Northbound",$L$12="Eastbound"),'Raw Data'!$B1473,IF(OR($L$12="Southbound",$L$12="Westbound"),'Raw Data'!$B1474,'Raw Data'!$B1473+'Raw Data'!$B1474))</f>
        <v>157</v>
      </c>
      <c r="I67" s="7">
        <f t="shared" si="2"/>
        <v>154.6</v>
      </c>
      <c r="J67" s="8">
        <f t="shared" si="3"/>
        <v>168.71428571428572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147</v>
      </c>
      <c r="C68" s="6">
        <f>IF(OR($L$12="Northbound",$L$12="Eastbound"),'Raw Data'!$B440,IF(OR($L$12="Southbound",$L$12="Westbound"),'Raw Data'!$B441,'Raw Data'!$B440+'Raw Data'!$B441))</f>
        <v>224</v>
      </c>
      <c r="D68" s="6">
        <f>IF(OR($L$12="Northbound",$L$12="Eastbound"),'Raw Data'!$B647,IF(OR($L$12="Southbound",$L$12="Westbound"),'Raw Data'!$B648,'Raw Data'!$B647+'Raw Data'!$B648))</f>
        <v>150</v>
      </c>
      <c r="E68" s="6">
        <f>IF(OR($L$12="Northbound",$L$12="Eastbound"),'Raw Data'!$B854,IF(OR($L$12="Southbound",$L$12="Westbound"),'Raw Data'!$B855,'Raw Data'!$B854+'Raw Data'!$B855))</f>
        <v>145</v>
      </c>
      <c r="F68" s="6">
        <f>IF(OR($L$12="Northbound",$L$12="Eastbound"),'Raw Data'!$B1061,IF(OR($L$12="Southbound",$L$12="Westbound"),'Raw Data'!$B1062,'Raw Data'!$B1061+'Raw Data'!$B1062))</f>
        <v>143</v>
      </c>
      <c r="G68" s="6">
        <f>IF(OR($L$12="Northbound",$L$12="Eastbound"),'Raw Data'!$B1268,IF(OR($L$12="Southbound",$L$12="Westbound"),'Raw Data'!$B1269,'Raw Data'!$B1268+'Raw Data'!$B1269))</f>
        <v>150</v>
      </c>
      <c r="H68" s="6">
        <f>IF(OR($L$12="Northbound",$L$12="Eastbound"),'Raw Data'!$B1475,IF(OR($L$12="Southbound",$L$12="Westbound"),'Raw Data'!$B1476,'Raw Data'!$B1475+'Raw Data'!$B1476))</f>
        <v>176</v>
      </c>
      <c r="I68" s="7">
        <f t="shared" si="2"/>
        <v>152.80000000000001</v>
      </c>
      <c r="J68" s="8">
        <f t="shared" si="3"/>
        <v>162.14285714285714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184</v>
      </c>
      <c r="C69" s="6">
        <f>IF(OR($L$12="Northbound",$L$12="Eastbound"),'Raw Data'!$B442,IF(OR($L$12="Southbound",$L$12="Westbound"),'Raw Data'!$B443,'Raw Data'!$B442+'Raw Data'!$B443))</f>
        <v>196</v>
      </c>
      <c r="D69" s="6">
        <f>IF(OR($L$12="Northbound",$L$12="Eastbound"),'Raw Data'!$B649,IF(OR($L$12="Southbound",$L$12="Westbound"),'Raw Data'!$B650,'Raw Data'!$B649+'Raw Data'!$B650))</f>
        <v>142</v>
      </c>
      <c r="E69" s="6">
        <f>IF(OR($L$12="Northbound",$L$12="Eastbound"),'Raw Data'!$B856,IF(OR($L$12="Southbound",$L$12="Westbound"),'Raw Data'!$B857,'Raw Data'!$B856+'Raw Data'!$B857))</f>
        <v>143</v>
      </c>
      <c r="F69" s="6">
        <f>IF(OR($L$12="Northbound",$L$12="Eastbound"),'Raw Data'!$B1063,IF(OR($L$12="Southbound",$L$12="Westbound"),'Raw Data'!$B1064,'Raw Data'!$B1063+'Raw Data'!$B1064))</f>
        <v>134</v>
      </c>
      <c r="G69" s="6">
        <f>IF(OR($L$12="Northbound",$L$12="Eastbound"),'Raw Data'!$B1270,IF(OR($L$12="Southbound",$L$12="Westbound"),'Raw Data'!$B1271,'Raw Data'!$B1270+'Raw Data'!$B1271))</f>
        <v>133</v>
      </c>
      <c r="H69" s="6">
        <f>IF(OR($L$12="Northbound",$L$12="Eastbound"),'Raw Data'!$B1477,IF(OR($L$12="Southbound",$L$12="Westbound"),'Raw Data'!$B1478,'Raw Data'!$B1477+'Raw Data'!$B1478))</f>
        <v>194</v>
      </c>
      <c r="I69" s="7">
        <f t="shared" si="2"/>
        <v>149.19999999999999</v>
      </c>
      <c r="J69" s="8">
        <f t="shared" si="3"/>
        <v>160.85714285714286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159</v>
      </c>
      <c r="C70" s="6">
        <f>IF(OR($L$12="Northbound",$L$12="Eastbound"),'Raw Data'!$B444,IF(OR($L$12="Southbound",$L$12="Westbound"),'Raw Data'!$B445,'Raw Data'!$B444+'Raw Data'!$B445))</f>
        <v>212</v>
      </c>
      <c r="D70" s="6">
        <f>IF(OR($L$12="Northbound",$L$12="Eastbound"),'Raw Data'!$B651,IF(OR($L$12="Southbound",$L$12="Westbound"),'Raw Data'!$B652,'Raw Data'!$B651+'Raw Data'!$B652))</f>
        <v>144</v>
      </c>
      <c r="E70" s="6">
        <f>IF(OR($L$12="Northbound",$L$12="Eastbound"),'Raw Data'!$B858,IF(OR($L$12="Southbound",$L$12="Westbound"),'Raw Data'!$B859,'Raw Data'!$B858+'Raw Data'!$B859))</f>
        <v>140</v>
      </c>
      <c r="F70" s="6">
        <f>IF(OR($L$12="Northbound",$L$12="Eastbound"),'Raw Data'!$B1065,IF(OR($L$12="Southbound",$L$12="Westbound"),'Raw Data'!$B1066,'Raw Data'!$B1065+'Raw Data'!$B1066))</f>
        <v>158</v>
      </c>
      <c r="G70" s="6">
        <f>IF(OR($L$12="Northbound",$L$12="Eastbound"),'Raw Data'!$B1272,IF(OR($L$12="Southbound",$L$12="Westbound"),'Raw Data'!$B1273,'Raw Data'!$B1272+'Raw Data'!$B1273))</f>
        <v>193</v>
      </c>
      <c r="H70" s="6">
        <f>IF(OR($L$12="Northbound",$L$12="Eastbound"),'Raw Data'!$B1479,IF(OR($L$12="Southbound",$L$12="Westbound"),'Raw Data'!$B1480,'Raw Data'!$B1479+'Raw Data'!$B1480))</f>
        <v>167</v>
      </c>
      <c r="I70" s="7">
        <f t="shared" si="2"/>
        <v>160.4</v>
      </c>
      <c r="J70" s="8">
        <f t="shared" si="3"/>
        <v>167.57142857142858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178</v>
      </c>
      <c r="C71" s="6">
        <f>IF(OR($L$12="Northbound",$L$12="Eastbound"),'Raw Data'!$B446,IF(OR($L$12="Southbound",$L$12="Westbound"),'Raw Data'!$B447,'Raw Data'!$B446+'Raw Data'!$B447))</f>
        <v>184</v>
      </c>
      <c r="D71" s="6">
        <f>IF(OR($L$12="Northbound",$L$12="Eastbound"),'Raw Data'!$B653,IF(OR($L$12="Southbound",$L$12="Westbound"),'Raw Data'!$B654,'Raw Data'!$B653+'Raw Data'!$B654))</f>
        <v>166</v>
      </c>
      <c r="E71" s="6">
        <f>IF(OR($L$12="Northbound",$L$12="Eastbound"),'Raw Data'!$B860,IF(OR($L$12="Southbound",$L$12="Westbound"),'Raw Data'!$B861,'Raw Data'!$B860+'Raw Data'!$B861))</f>
        <v>164</v>
      </c>
      <c r="F71" s="6">
        <f>IF(OR($L$12="Northbound",$L$12="Eastbound"),'Raw Data'!$B1067,IF(OR($L$12="Southbound",$L$12="Westbound"),'Raw Data'!$B1068,'Raw Data'!$B1067+'Raw Data'!$B1068))</f>
        <v>152</v>
      </c>
      <c r="G71" s="6">
        <f>IF(OR($L$12="Northbound",$L$12="Eastbound"),'Raw Data'!$B1274,IF(OR($L$12="Southbound",$L$12="Westbound"),'Raw Data'!$B1275,'Raw Data'!$B1274+'Raw Data'!$B1275))</f>
        <v>154</v>
      </c>
      <c r="H71" s="6">
        <f>IF(OR($L$12="Northbound",$L$12="Eastbound"),'Raw Data'!$B1481,IF(OR($L$12="Southbound",$L$12="Westbound"),'Raw Data'!$B1482,'Raw Data'!$B1481+'Raw Data'!$B1482))</f>
        <v>175</v>
      </c>
      <c r="I71" s="7">
        <f t="shared" si="2"/>
        <v>162.19999999999999</v>
      </c>
      <c r="J71" s="8">
        <f t="shared" si="3"/>
        <v>167.57142857142858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145</v>
      </c>
      <c r="C72" s="6">
        <f>IF(OR($L$12="Northbound",$L$12="Eastbound"),'Raw Data'!$B448,IF(OR($L$12="Southbound",$L$12="Westbound"),'Raw Data'!$B449,'Raw Data'!$B448+'Raw Data'!$B449))</f>
        <v>170</v>
      </c>
      <c r="D72" s="6">
        <f>IF(OR($L$12="Northbound",$L$12="Eastbound"),'Raw Data'!$B655,IF(OR($L$12="Southbound",$L$12="Westbound"),'Raw Data'!$B656,'Raw Data'!$B655+'Raw Data'!$B656))</f>
        <v>128</v>
      </c>
      <c r="E72" s="6">
        <f>IF(OR($L$12="Northbound",$L$12="Eastbound"),'Raw Data'!$B862,IF(OR($L$12="Southbound",$L$12="Westbound"),'Raw Data'!$B863,'Raw Data'!$B862+'Raw Data'!$B863))</f>
        <v>104</v>
      </c>
      <c r="F72" s="6">
        <f>IF(OR($L$12="Northbound",$L$12="Eastbound"),'Raw Data'!$B1069,IF(OR($L$12="Southbound",$L$12="Westbound"),'Raw Data'!$B1070,'Raw Data'!$B1069+'Raw Data'!$B1070))</f>
        <v>166</v>
      </c>
      <c r="G72" s="6">
        <f>IF(OR($L$12="Northbound",$L$12="Eastbound"),'Raw Data'!$B1276,IF(OR($L$12="Southbound",$L$12="Westbound"),'Raw Data'!$B1277,'Raw Data'!$B1276+'Raw Data'!$B1277))</f>
        <v>169</v>
      </c>
      <c r="H72" s="6">
        <f>IF(OR($L$12="Northbound",$L$12="Eastbound"),'Raw Data'!$B1483,IF(OR($L$12="Southbound",$L$12="Westbound"),'Raw Data'!$B1484,'Raw Data'!$B1483+'Raw Data'!$B1484))</f>
        <v>180</v>
      </c>
      <c r="I72" s="7">
        <f t="shared" si="2"/>
        <v>149.4</v>
      </c>
      <c r="J72" s="8">
        <f t="shared" si="3"/>
        <v>151.71428571428572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149</v>
      </c>
      <c r="C73" s="6">
        <f>IF(OR($L$12="Northbound",$L$12="Eastbound"),'Raw Data'!$B450,IF(OR($L$12="Southbound",$L$12="Westbound"),'Raw Data'!$B451,'Raw Data'!$B450+'Raw Data'!$B451))</f>
        <v>166</v>
      </c>
      <c r="D73" s="6">
        <f>IF(OR($L$12="Northbound",$L$12="Eastbound"),'Raw Data'!$B657,IF(OR($L$12="Southbound",$L$12="Westbound"),'Raw Data'!$B658,'Raw Data'!$B657+'Raw Data'!$B658))</f>
        <v>147</v>
      </c>
      <c r="E73" s="6">
        <f>IF(OR($L$12="Northbound",$L$12="Eastbound"),'Raw Data'!$B864,IF(OR($L$12="Southbound",$L$12="Westbound"),'Raw Data'!$B865,'Raw Data'!$B864+'Raw Data'!$B865))</f>
        <v>158</v>
      </c>
      <c r="F73" s="6">
        <f>IF(OR($L$12="Northbound",$L$12="Eastbound"),'Raw Data'!$B1071,IF(OR($L$12="Southbound",$L$12="Westbound"),'Raw Data'!$B1072,'Raw Data'!$B1071+'Raw Data'!$B1072))</f>
        <v>144</v>
      </c>
      <c r="G73" s="6">
        <f>IF(OR($L$12="Northbound",$L$12="Eastbound"),'Raw Data'!$B1278,IF(OR($L$12="Southbound",$L$12="Westbound"),'Raw Data'!$B1279,'Raw Data'!$B1278+'Raw Data'!$B1279))</f>
        <v>148</v>
      </c>
      <c r="H73" s="6">
        <f>IF(OR($L$12="Northbound",$L$12="Eastbound"),'Raw Data'!$B1485,IF(OR($L$12="Southbound",$L$12="Westbound"),'Raw Data'!$B1486,'Raw Data'!$B1485+'Raw Data'!$B1486))</f>
        <v>185</v>
      </c>
      <c r="I73" s="7">
        <f t="shared" si="2"/>
        <v>156.4</v>
      </c>
      <c r="J73" s="8">
        <f t="shared" si="3"/>
        <v>156.71428571428572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177</v>
      </c>
      <c r="C74" s="6">
        <f>IF(OR($L$12="Northbound",$L$12="Eastbound"),'Raw Data'!$B452,IF(OR($L$12="Southbound",$L$12="Westbound"),'Raw Data'!$B453,'Raw Data'!$B452+'Raw Data'!$B453))</f>
        <v>143</v>
      </c>
      <c r="D74" s="6">
        <f>IF(OR($L$12="Northbound",$L$12="Eastbound"),'Raw Data'!$B659,IF(OR($L$12="Southbound",$L$12="Westbound"),'Raw Data'!$B660,'Raw Data'!$B659+'Raw Data'!$B660))</f>
        <v>171</v>
      </c>
      <c r="E74" s="6">
        <f>IF(OR($L$12="Northbound",$L$12="Eastbound"),'Raw Data'!$B866,IF(OR($L$12="Southbound",$L$12="Westbound"),'Raw Data'!$B867,'Raw Data'!$B866+'Raw Data'!$B867))</f>
        <v>166</v>
      </c>
      <c r="F74" s="6">
        <f>IF(OR($L$12="Northbound",$L$12="Eastbound"),'Raw Data'!$B1073,IF(OR($L$12="Southbound",$L$12="Westbound"),'Raw Data'!$B1074,'Raw Data'!$B1073+'Raw Data'!$B1074))</f>
        <v>158</v>
      </c>
      <c r="G74" s="6">
        <f>IF(OR($L$12="Northbound",$L$12="Eastbound"),'Raw Data'!$B1280,IF(OR($L$12="Southbound",$L$12="Westbound"),'Raw Data'!$B1281,'Raw Data'!$B1280+'Raw Data'!$B1281))</f>
        <v>185</v>
      </c>
      <c r="H74" s="6">
        <f>IF(OR($L$12="Northbound",$L$12="Eastbound"),'Raw Data'!$B1487,IF(OR($L$12="Southbound",$L$12="Westbound"),'Raw Data'!$B1488,'Raw Data'!$B1487+'Raw Data'!$B1488))</f>
        <v>170</v>
      </c>
      <c r="I74" s="7">
        <f t="shared" si="2"/>
        <v>170</v>
      </c>
      <c r="J74" s="8">
        <f t="shared" si="3"/>
        <v>167.14285714285714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132</v>
      </c>
      <c r="C75" s="6">
        <f>IF(OR($L$12="Northbound",$L$12="Eastbound"),'Raw Data'!$B454,IF(OR($L$12="Southbound",$L$12="Westbound"),'Raw Data'!$B455,'Raw Data'!$B454+'Raw Data'!$B455))</f>
        <v>139</v>
      </c>
      <c r="D75" s="6">
        <f>IF(OR($L$12="Northbound",$L$12="Eastbound"),'Raw Data'!$B661,IF(OR($L$12="Southbound",$L$12="Westbound"),'Raw Data'!$B662,'Raw Data'!$B661+'Raw Data'!$B662))</f>
        <v>174</v>
      </c>
      <c r="E75" s="6">
        <f>IF(OR($L$12="Northbound",$L$12="Eastbound"),'Raw Data'!$B868,IF(OR($L$12="Southbound",$L$12="Westbound"),'Raw Data'!$B869,'Raw Data'!$B868+'Raw Data'!$B869))</f>
        <v>163</v>
      </c>
      <c r="F75" s="6">
        <f>IF(OR($L$12="Northbound",$L$12="Eastbound"),'Raw Data'!$B1075,IF(OR($L$12="Southbound",$L$12="Westbound"),'Raw Data'!$B1076,'Raw Data'!$B1075+'Raw Data'!$B1076))</f>
        <v>205</v>
      </c>
      <c r="G75" s="6">
        <f>IF(OR($L$12="Northbound",$L$12="Eastbound"),'Raw Data'!$B1282,IF(OR($L$12="Southbound",$L$12="Westbound"),'Raw Data'!$B1283,'Raw Data'!$B1282+'Raw Data'!$B1283))</f>
        <v>180</v>
      </c>
      <c r="H75" s="6">
        <f>IF(OR($L$12="Northbound",$L$12="Eastbound"),'Raw Data'!$B1489,IF(OR($L$12="Southbound",$L$12="Westbound"),'Raw Data'!$B1490,'Raw Data'!$B1489+'Raw Data'!$B1490))</f>
        <v>191</v>
      </c>
      <c r="I75" s="7">
        <f t="shared" si="2"/>
        <v>182.6</v>
      </c>
      <c r="J75" s="8">
        <f t="shared" si="3"/>
        <v>169.14285714285714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149</v>
      </c>
      <c r="C76" s="6">
        <f>IF(OR($L$12="Northbound",$L$12="Eastbound"),'Raw Data'!$B456,IF(OR($L$12="Southbound",$L$12="Westbound"),'Raw Data'!$B457,'Raw Data'!$B456+'Raw Data'!$B457))</f>
        <v>159</v>
      </c>
      <c r="D76" s="6">
        <f>IF(OR($L$12="Northbound",$L$12="Eastbound"),'Raw Data'!$B663,IF(OR($L$12="Southbound",$L$12="Westbound"),'Raw Data'!$B664,'Raw Data'!$B663+'Raw Data'!$B664))</f>
        <v>197</v>
      </c>
      <c r="E76" s="6">
        <f>IF(OR($L$12="Northbound",$L$12="Eastbound"),'Raw Data'!$B870,IF(OR($L$12="Southbound",$L$12="Westbound"),'Raw Data'!$B871,'Raw Data'!$B870+'Raw Data'!$B871))</f>
        <v>195</v>
      </c>
      <c r="F76" s="6">
        <f>IF(OR($L$12="Northbound",$L$12="Eastbound"),'Raw Data'!$B1077,IF(OR($L$12="Southbound",$L$12="Westbound"),'Raw Data'!$B1078,'Raw Data'!$B1077+'Raw Data'!$B1078))</f>
        <v>176</v>
      </c>
      <c r="G76" s="6">
        <f>IF(OR($L$12="Northbound",$L$12="Eastbound"),'Raw Data'!$B1284,IF(OR($L$12="Southbound",$L$12="Westbound"),'Raw Data'!$B1285,'Raw Data'!$B1284+'Raw Data'!$B1285))</f>
        <v>195</v>
      </c>
      <c r="H76" s="6">
        <f>IF(OR($L$12="Northbound",$L$12="Eastbound"),'Raw Data'!$B1491,IF(OR($L$12="Southbound",$L$12="Westbound"),'Raw Data'!$B1492,'Raw Data'!$B1491+'Raw Data'!$B1492))</f>
        <v>190</v>
      </c>
      <c r="I76" s="7">
        <f t="shared" si="2"/>
        <v>190.6</v>
      </c>
      <c r="J76" s="8">
        <f t="shared" si="3"/>
        <v>180.14285714285714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155</v>
      </c>
      <c r="C77" s="6">
        <f>IF(OR($L$12="Northbound",$L$12="Eastbound"),'Raw Data'!$B458,IF(OR($L$12="Southbound",$L$12="Westbound"),'Raw Data'!$B459,'Raw Data'!$B458+'Raw Data'!$B459))</f>
        <v>193</v>
      </c>
      <c r="D77" s="6">
        <f>IF(OR($L$12="Northbound",$L$12="Eastbound"),'Raw Data'!$B665,IF(OR($L$12="Southbound",$L$12="Westbound"),'Raw Data'!$B666,'Raw Data'!$B665+'Raw Data'!$B666))</f>
        <v>178</v>
      </c>
      <c r="E77" s="6">
        <f>IF(OR($L$12="Northbound",$L$12="Eastbound"),'Raw Data'!$B872,IF(OR($L$12="Southbound",$L$12="Westbound"),'Raw Data'!$B873,'Raw Data'!$B872+'Raw Data'!$B873))</f>
        <v>210</v>
      </c>
      <c r="F77" s="6">
        <f>IF(OR($L$12="Northbound",$L$12="Eastbound"),'Raw Data'!$B1079,IF(OR($L$12="Southbound",$L$12="Westbound"),'Raw Data'!$B1080,'Raw Data'!$B1079+'Raw Data'!$B1080))</f>
        <v>228</v>
      </c>
      <c r="G77" s="6">
        <f>IF(OR($L$12="Northbound",$L$12="Eastbound"),'Raw Data'!$B1286,IF(OR($L$12="Southbound",$L$12="Westbound"),'Raw Data'!$B1287,'Raw Data'!$B1286+'Raw Data'!$B1287))</f>
        <v>205</v>
      </c>
      <c r="H77" s="6">
        <f>IF(OR($L$12="Northbound",$L$12="Eastbound"),'Raw Data'!$B1493,IF(OR($L$12="Southbound",$L$12="Westbound"),'Raw Data'!$B1494,'Raw Data'!$B1493+'Raw Data'!$B1494))</f>
        <v>180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200.2</v>
      </c>
      <c r="J77" s="8">
        <f t="shared" ref="J77:J108" si="5">AVERAGE(B77:H77)</f>
        <v>192.71428571428572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154</v>
      </c>
      <c r="C78" s="6">
        <f>IF(OR($L$12="Northbound",$L$12="Eastbound"),'Raw Data'!$B460,IF(OR($L$12="Southbound",$L$12="Westbound"),'Raw Data'!$B461,'Raw Data'!$B460+'Raw Data'!$B461))</f>
        <v>171</v>
      </c>
      <c r="D78" s="6">
        <f>IF(OR($L$12="Northbound",$L$12="Eastbound"),'Raw Data'!$B667,IF(OR($L$12="Southbound",$L$12="Westbound"),'Raw Data'!$B668,'Raw Data'!$B667+'Raw Data'!$B668))</f>
        <v>198</v>
      </c>
      <c r="E78" s="6">
        <f>IF(OR($L$12="Northbound",$L$12="Eastbound"),'Raw Data'!$B874,IF(OR($L$12="Southbound",$L$12="Westbound"),'Raw Data'!$B875,'Raw Data'!$B874+'Raw Data'!$B875))</f>
        <v>186</v>
      </c>
      <c r="F78" s="6">
        <f>IF(OR($L$12="Northbound",$L$12="Eastbound"),'Raw Data'!$B1081,IF(OR($L$12="Southbound",$L$12="Westbound"),'Raw Data'!$B1082,'Raw Data'!$B1081+'Raw Data'!$B1082))</f>
        <v>188</v>
      </c>
      <c r="G78" s="6">
        <f>IF(OR($L$12="Northbound",$L$12="Eastbound"),'Raw Data'!$B1288,IF(OR($L$12="Southbound",$L$12="Westbound"),'Raw Data'!$B1289,'Raw Data'!$B1288+'Raw Data'!$B1289))</f>
        <v>180</v>
      </c>
      <c r="H78" s="6">
        <f>IF(OR($L$12="Northbound",$L$12="Eastbound"),'Raw Data'!$B1495,IF(OR($L$12="Southbound",$L$12="Westbound"),'Raw Data'!$B1496,'Raw Data'!$B1495+'Raw Data'!$B1496))</f>
        <v>174</v>
      </c>
      <c r="I78" s="7">
        <f t="shared" si="4"/>
        <v>185.2</v>
      </c>
      <c r="J78" s="8">
        <f t="shared" si="5"/>
        <v>178.71428571428572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144</v>
      </c>
      <c r="C79" s="6">
        <f>IF(OR($L$12="Northbound",$L$12="Eastbound"),'Raw Data'!$B462,IF(OR($L$12="Southbound",$L$12="Westbound"),'Raw Data'!$B463,'Raw Data'!$B462+'Raw Data'!$B463))</f>
        <v>156</v>
      </c>
      <c r="D79" s="6">
        <f>IF(OR($L$12="Northbound",$L$12="Eastbound"),'Raw Data'!$B669,IF(OR($L$12="Southbound",$L$12="Westbound"),'Raw Data'!$B670,'Raw Data'!$B669+'Raw Data'!$B670))</f>
        <v>179</v>
      </c>
      <c r="E79" s="6">
        <f>IF(OR($L$12="Northbound",$L$12="Eastbound"),'Raw Data'!$B876,IF(OR($L$12="Southbound",$L$12="Westbound"),'Raw Data'!$B877,'Raw Data'!$B876+'Raw Data'!$B877))</f>
        <v>176</v>
      </c>
      <c r="F79" s="6">
        <f>IF(OR($L$12="Northbound",$L$12="Eastbound"),'Raw Data'!$B1083,IF(OR($L$12="Southbound",$L$12="Westbound"),'Raw Data'!$B1084,'Raw Data'!$B1083+'Raw Data'!$B1084))</f>
        <v>204</v>
      </c>
      <c r="G79" s="6">
        <f>IF(OR($L$12="Northbound",$L$12="Eastbound"),'Raw Data'!$B1290,IF(OR($L$12="Southbound",$L$12="Westbound"),'Raw Data'!$B1291,'Raw Data'!$B1290+'Raw Data'!$B1291))</f>
        <v>168</v>
      </c>
      <c r="H79" s="6">
        <f>IF(OR($L$12="Northbound",$L$12="Eastbound"),'Raw Data'!$B1497,IF(OR($L$12="Southbound",$L$12="Westbound"),'Raw Data'!$B1498,'Raw Data'!$B1497+'Raw Data'!$B1498))</f>
        <v>151</v>
      </c>
      <c r="I79" s="7">
        <f t="shared" si="4"/>
        <v>175.6</v>
      </c>
      <c r="J79" s="8">
        <f t="shared" si="5"/>
        <v>168.28571428571428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171</v>
      </c>
      <c r="C80" s="6">
        <f>IF(OR($L$12="Northbound",$L$12="Eastbound"),'Raw Data'!$B464,IF(OR($L$12="Southbound",$L$12="Westbound"),'Raw Data'!$B465,'Raw Data'!$B464+'Raw Data'!$B465))</f>
        <v>172</v>
      </c>
      <c r="D80" s="6">
        <f>IF(OR($L$12="Northbound",$L$12="Eastbound"),'Raw Data'!$B671,IF(OR($L$12="Southbound",$L$12="Westbound"),'Raw Data'!$B672,'Raw Data'!$B671+'Raw Data'!$B672))</f>
        <v>157</v>
      </c>
      <c r="E80" s="6">
        <f>IF(OR($L$12="Northbound",$L$12="Eastbound"),'Raw Data'!$B878,IF(OR($L$12="Southbound",$L$12="Westbound"),'Raw Data'!$B879,'Raw Data'!$B878+'Raw Data'!$B879))</f>
        <v>164</v>
      </c>
      <c r="F80" s="6">
        <f>IF(OR($L$12="Northbound",$L$12="Eastbound"),'Raw Data'!$B1085,IF(OR($L$12="Southbound",$L$12="Westbound"),'Raw Data'!$B1086,'Raw Data'!$B1085+'Raw Data'!$B1086))</f>
        <v>189</v>
      </c>
      <c r="G80" s="6">
        <f>IF(OR($L$12="Northbound",$L$12="Eastbound"),'Raw Data'!$B1292,IF(OR($L$12="Southbound",$L$12="Westbound"),'Raw Data'!$B1293,'Raw Data'!$B1292+'Raw Data'!$B1293))</f>
        <v>157</v>
      </c>
      <c r="H80" s="6">
        <f>IF(OR($L$12="Northbound",$L$12="Eastbound"),'Raw Data'!$B1499,IF(OR($L$12="Southbound",$L$12="Westbound"),'Raw Data'!$B1500,'Raw Data'!$B1499+'Raw Data'!$B1500))</f>
        <v>153</v>
      </c>
      <c r="I80" s="7">
        <f t="shared" si="4"/>
        <v>164</v>
      </c>
      <c r="J80" s="8">
        <f t="shared" si="5"/>
        <v>166.14285714285714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153</v>
      </c>
      <c r="C81" s="6">
        <f>IF(OR($L$12="Northbound",$L$12="Eastbound"),'Raw Data'!$B466,IF(OR($L$12="Southbound",$L$12="Westbound"),'Raw Data'!$B467,'Raw Data'!$B466+'Raw Data'!$B467))</f>
        <v>229</v>
      </c>
      <c r="D81" s="6">
        <f>IF(OR($L$12="Northbound",$L$12="Eastbound"),'Raw Data'!$B673,IF(OR($L$12="Southbound",$L$12="Westbound"),'Raw Data'!$B674,'Raw Data'!$B673+'Raw Data'!$B674))</f>
        <v>186</v>
      </c>
      <c r="E81" s="6">
        <f>IF(OR($L$12="Northbound",$L$12="Eastbound"),'Raw Data'!$B880,IF(OR($L$12="Southbound",$L$12="Westbound"),'Raw Data'!$B881,'Raw Data'!$B880+'Raw Data'!$B881))</f>
        <v>171</v>
      </c>
      <c r="F81" s="6">
        <f>IF(OR($L$12="Northbound",$L$12="Eastbound"),'Raw Data'!$B1087,IF(OR($L$12="Southbound",$L$12="Westbound"),'Raw Data'!$B1088,'Raw Data'!$B1087+'Raw Data'!$B1088))</f>
        <v>182</v>
      </c>
      <c r="G81" s="6">
        <f>IF(OR($L$12="Northbound",$L$12="Eastbound"),'Raw Data'!$B1294,IF(OR($L$12="Southbound",$L$12="Westbound"),'Raw Data'!$B1295,'Raw Data'!$B1294+'Raw Data'!$B1295))</f>
        <v>177</v>
      </c>
      <c r="H81" s="6">
        <f>IF(OR($L$12="Northbound",$L$12="Eastbound"),'Raw Data'!$B1501,IF(OR($L$12="Southbound",$L$12="Westbound"),'Raw Data'!$B1502,'Raw Data'!$B1501+'Raw Data'!$B1502))</f>
        <v>139</v>
      </c>
      <c r="I81" s="7">
        <f t="shared" si="4"/>
        <v>171</v>
      </c>
      <c r="J81" s="8">
        <f t="shared" si="5"/>
        <v>176.71428571428572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167</v>
      </c>
      <c r="C82" s="6">
        <f>IF(OR($L$12="Northbound",$L$12="Eastbound"),'Raw Data'!$B468,IF(OR($L$12="Southbound",$L$12="Westbound"),'Raw Data'!$B469,'Raw Data'!$B46846+'Raw Data'!$B469))</f>
        <v>131</v>
      </c>
      <c r="D82" s="6">
        <f>IF(OR($L$12="Northbound",$L$12="Eastbound"),'Raw Data'!$B675,IF(OR($L$12="Southbound",$L$12="Westbound"),'Raw Data'!$B676,'Raw Data'!$B675+'Raw Data'!$B676))</f>
        <v>162</v>
      </c>
      <c r="E82" s="6">
        <f>IF(OR($L$12="Northbound",$L$12="Eastbound"),'Raw Data'!$B882,IF(OR($L$12="Southbound",$L$12="Westbound"),'Raw Data'!$B883,'Raw Data'!$B882+'Raw Data'!$B883))</f>
        <v>182</v>
      </c>
      <c r="F82" s="6">
        <f>IF(OR($L$12="Northbound",$L$12="Eastbound"),'Raw Data'!$B1089,IF(OR($L$12="Southbound",$L$12="Westbound"),'Raw Data'!$B1090,'Raw Data'!$B1089+'Raw Data'!$B1090))</f>
        <v>165</v>
      </c>
      <c r="G82" s="6">
        <f>IF(OR($L$12="Northbound",$L$12="Eastbound"),'Raw Data'!$B1296,IF(OR($L$12="Southbound",$L$12="Westbound"),'Raw Data'!$B1297,'Raw Data'!$B1296+'Raw Data'!$B1297))</f>
        <v>191</v>
      </c>
      <c r="H82" s="6">
        <f>IF(OR($L$12="Northbound",$L$12="Eastbound"),'Raw Data'!$B1503,IF(OR($L$12="Southbound",$L$12="Westbound"),'Raw Data'!$B1504,'Raw Data'!$B1503+'Raw Data'!$B1504))</f>
        <v>159</v>
      </c>
      <c r="I82" s="7">
        <f t="shared" si="4"/>
        <v>171.8</v>
      </c>
      <c r="J82" s="8">
        <f t="shared" si="5"/>
        <v>165.28571428571428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162</v>
      </c>
      <c r="C83" s="6">
        <f>IF(OR($L$12="Northbound",$L$12="Eastbound"),'Raw Data'!$B470,IF(OR($L$12="Southbound",$L$12="Westbound"),'Raw Data'!$B471,'Raw Data'!$B470+'Raw Data'!$B471))</f>
        <v>147</v>
      </c>
      <c r="D83" s="6">
        <f>IF(OR($L$12="Northbound",$L$12="Eastbound"),'Raw Data'!$B677,IF(OR($L$12="Southbound",$L$12="Westbound"),'Raw Data'!$B678,'Raw Data'!$B677+'Raw Data'!$B678))</f>
        <v>149</v>
      </c>
      <c r="E83" s="6">
        <f>IF(OR($L$12="Northbound",$L$12="Eastbound"),'Raw Data'!$B884,IF(OR($L$12="Southbound",$L$12="Westbound"),'Raw Data'!$B885,'Raw Data'!$B884+'Raw Data'!$B885))</f>
        <v>188</v>
      </c>
      <c r="F83" s="6">
        <f>IF(OR($L$12="Northbound",$L$12="Eastbound"),'Raw Data'!$B1091,IF(OR($L$12="Southbound",$L$12="Westbound"),'Raw Data'!$B1092,'Raw Data'!$B1091+'Raw Data'!$B1092))</f>
        <v>192</v>
      </c>
      <c r="G83" s="6">
        <f>IF(OR($L$12="Northbound",$L$12="Eastbound"),'Raw Data'!$B1298,IF(OR($L$12="Southbound",$L$12="Westbound"),'Raw Data'!$B1299,'Raw Data'!$B1298+'Raw Data'!$B1299))</f>
        <v>169</v>
      </c>
      <c r="H83" s="6">
        <f>IF(OR($L$12="Northbound",$L$12="Eastbound"),'Raw Data'!$B1505,IF(OR($L$12="Southbound",$L$12="Westbound"),'Raw Data'!$B1506,'Raw Data'!$B1505+'Raw Data'!$B1506))</f>
        <v>155</v>
      </c>
      <c r="I83" s="7">
        <f t="shared" si="4"/>
        <v>170.6</v>
      </c>
      <c r="J83" s="8">
        <f t="shared" si="5"/>
        <v>166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183</v>
      </c>
      <c r="C84" s="6">
        <f>IF(OR($L$12="Northbound",$L$12="Eastbound"),'Raw Data'!$B472,IF(OR($L$12="Southbound",$L$12="Westbound"),'Raw Data'!$B473,'Raw Data'!$B472+'Raw Data'!$B473))</f>
        <v>165</v>
      </c>
      <c r="D84" s="6">
        <f>IF(OR($L$12="Northbound",$L$12="Eastbound"),'Raw Data'!$B679,IF(OR($L$12="Southbound",$L$12="Westbound"),'Raw Data'!$B680,'Raw Data'!$B679+'Raw Data'!$B680))</f>
        <v>164</v>
      </c>
      <c r="E84" s="6">
        <f>IF(OR($L$12="Northbound",$L$12="Eastbound"),'Raw Data'!$B886,IF(OR($L$12="Southbound",$L$12="Westbound"),'Raw Data'!$B887,'Raw Data'!$B886+'Raw Data'!$B887))</f>
        <v>195</v>
      </c>
      <c r="F84" s="6">
        <f>IF(OR($L$12="Northbound",$L$12="Eastbound"),'Raw Data'!$B1093,IF(OR($L$12="Southbound",$L$12="Westbound"),'Raw Data'!$B1094,'Raw Data'!$B1093+'Raw Data'!$B1094))</f>
        <v>178</v>
      </c>
      <c r="G84" s="6">
        <f>IF(OR($L$12="Northbound",$L$12="Eastbound"),'Raw Data'!$B1300,IF(OR($L$12="Southbound",$L$12="Westbound"),'Raw Data'!$B1301,'Raw Data'!$B1300+'Raw Data'!$B1301))</f>
        <v>184</v>
      </c>
      <c r="H84" s="6">
        <f>IF(OR($L$12="Northbound",$L$12="Eastbound"),'Raw Data'!$B1507,IF(OR($L$12="Southbound",$L$12="Westbound"),'Raw Data'!$B1508,'Raw Data'!$B1507+'Raw Data'!$B1508))</f>
        <v>165</v>
      </c>
      <c r="I84" s="7">
        <f t="shared" si="4"/>
        <v>177.2</v>
      </c>
      <c r="J84" s="8">
        <f t="shared" si="5"/>
        <v>176.28571428571428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170</v>
      </c>
      <c r="C85" s="6">
        <f>IF(OR($L$12="Northbound",$L$12="Eastbound"),'Raw Data'!$B474,IF(OR($L$12="Southbound",$L$12="Westbound"),'Raw Data'!$B475,'Raw Data'!$B474+'Raw Data'!$B475))</f>
        <v>126</v>
      </c>
      <c r="D85" s="6">
        <f>IF(OR($L$12="Northbound",$L$12="Eastbound"),'Raw Data'!$B681,IF(OR($L$12="Southbound",$L$12="Westbound"),'Raw Data'!$B682,'Raw Data'!$B681+'Raw Data'!$B682))</f>
        <v>127</v>
      </c>
      <c r="E85" s="6">
        <f>IF(OR($L$12="Northbound",$L$12="Eastbound"),'Raw Data'!$B888,IF(OR($L$12="Southbound",$L$12="Westbound"),'Raw Data'!$B889,'Raw Data'!$B888+'Raw Data'!$B889))</f>
        <v>159</v>
      </c>
      <c r="F85" s="6">
        <f>IF(OR($L$12="Northbound",$L$12="Eastbound"),'Raw Data'!$B1095,IF(OR($L$12="Southbound",$L$12="Westbound"),'Raw Data'!$B1096,'Raw Data'!$B1095+'Raw Data'!$B1096))</f>
        <v>165</v>
      </c>
      <c r="G85" s="6">
        <f>IF(OR($L$12="Northbound",$L$12="Eastbound"),'Raw Data'!$B1302,IF(OR($L$12="Southbound",$L$12="Westbound"),'Raw Data'!$B1303,'Raw Data'!$B1302+'Raw Data'!$B1303))</f>
        <v>162</v>
      </c>
      <c r="H85" s="6">
        <f>IF(OR($L$12="Northbound",$L$12="Eastbound"),'Raw Data'!$B1509,IF(OR($L$12="Southbound",$L$12="Westbound"),'Raw Data'!$B1510,'Raw Data'!$B1509+'Raw Data'!$B1510))</f>
        <v>140</v>
      </c>
      <c r="I85" s="7">
        <f t="shared" si="4"/>
        <v>150.6</v>
      </c>
      <c r="J85" s="8">
        <f t="shared" si="5"/>
        <v>149.85714285714286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146</v>
      </c>
      <c r="C86" s="6">
        <f>IF(OR($L$12="Northbound",$L$12="Eastbound"),'Raw Data'!$B476,IF(OR($L$12="Southbound",$L$12="Westbound"),'Raw Data'!$B477,'Raw Data'!$B476+'Raw Data'!$B477))</f>
        <v>169</v>
      </c>
      <c r="D86" s="6">
        <f>IF(OR($L$12="Northbound",$L$12="Eastbound"),'Raw Data'!$B683,IF(OR($L$12="Southbound",$L$12="Westbound"),'Raw Data'!$B684,'Raw Data'!$B683+'Raw Data'!$B684))</f>
        <v>121</v>
      </c>
      <c r="E86" s="6">
        <f>IF(OR($L$12="Northbound",$L$12="Eastbound"),'Raw Data'!$B890,IF(OR($L$12="Southbound",$L$12="Westbound"),'Raw Data'!$B891,'Raw Data'!$B890+'Raw Data'!$B891))</f>
        <v>120</v>
      </c>
      <c r="F86" s="6">
        <f>IF(OR($L$12="Northbound",$L$12="Eastbound"),'Raw Data'!$B1097,IF(OR($L$12="Southbound",$L$12="Westbound"),'Raw Data'!$B1098,'Raw Data'!$B1097+'Raw Data'!$B1098))</f>
        <v>143</v>
      </c>
      <c r="G86" s="6">
        <f>IF(OR($L$12="Northbound",$L$12="Eastbound"),'Raw Data'!$B1304,IF(OR($L$12="Southbound",$L$12="Westbound"),'Raw Data'!$B1305,'Raw Data'!$B1304+'Raw Data'!$B1305))</f>
        <v>132</v>
      </c>
      <c r="H86" s="6">
        <f>IF(OR($L$12="Northbound",$L$12="Eastbound"),'Raw Data'!$B1511,IF(OR($L$12="Southbound",$L$12="Westbound"),'Raw Data'!$B1512,'Raw Data'!$B1511+'Raw Data'!$B1512))</f>
        <v>154</v>
      </c>
      <c r="I86" s="7">
        <f t="shared" si="4"/>
        <v>134</v>
      </c>
      <c r="J86" s="8">
        <f t="shared" si="5"/>
        <v>140.71428571428572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152</v>
      </c>
      <c r="C87" s="6">
        <f>IF(OR($L$12="Northbound",$L$12="Eastbound"),'Raw Data'!$B478,IF(OR($L$12="Southbound",$L$12="Westbound"),'Raw Data'!$B479,'Raw Data'!$B478+'Raw Data'!$B479))</f>
        <v>111</v>
      </c>
      <c r="D87" s="6">
        <f>IF(OR($L$12="Northbound",$L$12="Eastbound"),'Raw Data'!$B685,IF(OR($L$12="Southbound",$L$12="Westbound"),'Raw Data'!$B686,'Raw Data'!$B685+'Raw Data'!$B686))</f>
        <v>121</v>
      </c>
      <c r="E87" s="6">
        <f>IF(OR($L$12="Northbound",$L$12="Eastbound"),'Raw Data'!$B892,IF(OR($L$12="Southbound",$L$12="Westbound"),'Raw Data'!$B893,'Raw Data'!$B892+'Raw Data'!$B893))</f>
        <v>114</v>
      </c>
      <c r="F87" s="6">
        <f>IF(OR($L$12="Northbound",$L$12="Eastbound"),'Raw Data'!$B1099,IF(OR($L$12="Southbound",$L$12="Westbound"),'Raw Data'!$B1100,'Raw Data'!$B1099+'Raw Data'!$B1100))</f>
        <v>136</v>
      </c>
      <c r="G87" s="6">
        <f>IF(OR($L$12="Northbound",$L$12="Eastbound"),'Raw Data'!$B1306,IF(OR($L$12="Southbound",$L$12="Westbound"),'Raw Data'!$B1307,'Raw Data'!$B1306+'Raw Data'!$B1307))</f>
        <v>128</v>
      </c>
      <c r="H87" s="6">
        <f>IF(OR($L$12="Northbound",$L$12="Eastbound"),'Raw Data'!$B1513,IF(OR($L$12="Southbound",$L$12="Westbound"),'Raw Data'!$B1514,'Raw Data'!$B1513+'Raw Data'!$B1514))</f>
        <v>121</v>
      </c>
      <c r="I87" s="7">
        <f t="shared" si="4"/>
        <v>124</v>
      </c>
      <c r="J87" s="8">
        <f t="shared" si="5"/>
        <v>126.14285714285714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137</v>
      </c>
      <c r="C88" s="6">
        <f>IF(OR($L$12="Northbound",$L$12="Eastbound"),'Raw Data'!$B480,IF(OR($L$12="Southbound",$L$12="Westbound"),'Raw Data'!$B481,'Raw Data'!$B480+'Raw Data'!$B481))</f>
        <v>113</v>
      </c>
      <c r="D88" s="6">
        <f>IF(OR($L$12="Northbound",$L$12="Eastbound"),'Raw Data'!$B687,IF(OR($L$12="Southbound",$L$12="Westbound"),'Raw Data'!$B688,'Raw Data'!$B687+'Raw Data'!$B688))</f>
        <v>112</v>
      </c>
      <c r="E88" s="6">
        <f>IF(OR($L$12="Northbound",$L$12="Eastbound"),'Raw Data'!$B894,IF(OR($L$12="Southbound",$L$12="Westbound"),'Raw Data'!$B895,'Raw Data'!$B894+'Raw Data'!$B895))</f>
        <v>136</v>
      </c>
      <c r="F88" s="6">
        <f>IF(OR($L$12="Northbound",$L$12="Eastbound"),'Raw Data'!$B1101,IF(OR($L$12="Southbound",$L$12="Westbound"),'Raw Data'!$B1102,'Raw Data'!$B1101+'Raw Data'!$B1102))</f>
        <v>127</v>
      </c>
      <c r="G88" s="6">
        <f>IF(OR($L$12="Northbound",$L$12="Eastbound"),'Raw Data'!$B1308,IF(OR($L$12="Southbound",$L$12="Westbound"),'Raw Data'!$B1309,'Raw Data'!$B1308+'Raw Data'!$B1309))</f>
        <v>109</v>
      </c>
      <c r="H88" s="6">
        <f>IF(OR($L$12="Northbound",$L$12="Eastbound"),'Raw Data'!$B1515,IF(OR($L$12="Southbound",$L$12="Westbound"),'Raw Data'!$B1516,'Raw Data'!$B1515+'Raw Data'!$B1516))</f>
        <v>105</v>
      </c>
      <c r="I88" s="7">
        <f t="shared" si="4"/>
        <v>117.8</v>
      </c>
      <c r="J88" s="8">
        <f t="shared" si="5"/>
        <v>119.85714285714286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108</v>
      </c>
      <c r="C89" s="6">
        <f>IF(OR($L$12="Northbound",$L$12="Eastbound"),'Raw Data'!$B482,IF(OR($L$12="Southbound",$L$12="Westbound"),'Raw Data'!$B483,'Raw Data'!$B482+'Raw Data'!$B483))</f>
        <v>80</v>
      </c>
      <c r="D89" s="6">
        <f>IF(OR($L$12="Northbound",$L$12="Eastbound"),'Raw Data'!$B689,IF(OR($L$12="Southbound",$L$12="Westbound"),'Raw Data'!$B690,'Raw Data'!$B689+'Raw Data'!$B690))</f>
        <v>110</v>
      </c>
      <c r="E89" s="6">
        <f>IF(OR($L$12="Northbound",$L$12="Eastbound"),'Raw Data'!$B896,IF(OR($L$12="Southbound",$L$12="Westbound"),'Raw Data'!$B897,'Raw Data'!$B896+'Raw Data'!$B897))</f>
        <v>119</v>
      </c>
      <c r="F89" s="6">
        <f>IF(OR($L$12="Northbound",$L$12="Eastbound"),'Raw Data'!$B1103,IF(OR($L$12="Southbound",$L$12="Westbound"),'Raw Data'!$B1104,'Raw Data'!$B1103+'Raw Data'!$B1104))</f>
        <v>111</v>
      </c>
      <c r="G89" s="6">
        <f>IF(OR($L$12="Northbound",$L$12="Eastbound"),'Raw Data'!$B1310,IF(OR($L$12="Southbound",$L$12="Westbound"),'Raw Data'!$B1311,'Raw Data'!$B1310+'Raw Data'!$B1311))</f>
        <v>130</v>
      </c>
      <c r="H89" s="6">
        <f>IF(OR($L$12="Northbound",$L$12="Eastbound"),'Raw Data'!$B1517,IF(OR($L$12="Southbound",$L$12="Westbound"),'Raw Data'!$B1518,'Raw Data'!$B1517+'Raw Data'!$B1518))</f>
        <v>87</v>
      </c>
      <c r="I89" s="7">
        <f t="shared" si="4"/>
        <v>111.4</v>
      </c>
      <c r="J89" s="8">
        <f t="shared" si="5"/>
        <v>106.42857142857143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82</v>
      </c>
      <c r="C90" s="6">
        <f>IF(OR($L$12="Northbound",$L$12="Eastbound"),'Raw Data'!$B484,IF(OR($L$12="Southbound",$L$12="Westbound"),'Raw Data'!$B485,'Raw Data'!$B484+'Raw Data'!$B485))</f>
        <v>84</v>
      </c>
      <c r="D90" s="6">
        <f>IF(OR($L$12="Northbound",$L$12="Eastbound"),'Raw Data'!$B691,IF(OR($L$12="Southbound",$L$12="Westbound"),'Raw Data'!$B692,'Raw Data'!$B691+'Raw Data'!$B692))</f>
        <v>89</v>
      </c>
      <c r="E90" s="6">
        <f>IF(OR($L$12="Northbound",$L$12="Eastbound"),'Raw Data'!$B898,IF(OR($L$12="Southbound",$L$12="Westbound"),'Raw Data'!$B899,'Raw Data'!$B898+'Raw Data'!$B899))</f>
        <v>115</v>
      </c>
      <c r="F90" s="6">
        <f>IF(OR($L$12="Northbound",$L$12="Eastbound"),'Raw Data'!$B1105,IF(OR($L$12="Southbound",$L$12="Westbound"),'Raw Data'!$B1106,'Raw Data'!$B1105+'Raw Data'!$B1106))</f>
        <v>127</v>
      </c>
      <c r="G90" s="6">
        <f>IF(OR($L$12="Northbound",$L$12="Eastbound"),'Raw Data'!$B1312,IF(OR($L$12="Southbound",$L$12="Westbound"),'Raw Data'!$B1313,'Raw Data'!$B1312+'Raw Data'!$B1313))</f>
        <v>109</v>
      </c>
      <c r="H90" s="6">
        <f>IF(OR($L$12="Northbound",$L$12="Eastbound"),'Raw Data'!$B1519,IF(OR($L$12="Southbound",$L$12="Westbound"),'Raw Data'!$B1520,'Raw Data'!$B1519+'Raw Data'!$B1520))</f>
        <v>94</v>
      </c>
      <c r="I90" s="7">
        <f t="shared" si="4"/>
        <v>106.8</v>
      </c>
      <c r="J90" s="8">
        <f t="shared" si="5"/>
        <v>100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84</v>
      </c>
      <c r="C91" s="6">
        <f>IF(OR($L$12="Northbound",$L$12="Eastbound"),'Raw Data'!$B486,IF(OR($L$12="Southbound",$L$12="Westbound"),'Raw Data'!$B487,'Raw Data'!$B486+'Raw Data'!$B487))</f>
        <v>74</v>
      </c>
      <c r="D91" s="6">
        <f>IF(OR($L$12="Northbound",$L$12="Eastbound"),'Raw Data'!$B693,IF(OR($L$12="Southbound",$L$12="Westbound"),'Raw Data'!$B694,'Raw Data'!$B693+'Raw Data'!$B694))</f>
        <v>74</v>
      </c>
      <c r="E91" s="6">
        <f>IF(OR($L$12="Northbound",$L$12="Eastbound"),'Raw Data'!$B900,IF(OR($L$12="Southbound",$L$12="Westbound"),'Raw Data'!$B901,'Raw Data'!$B900+'Raw Data'!$B901))</f>
        <v>71</v>
      </c>
      <c r="F91" s="6">
        <f>IF(OR($L$12="Northbound",$L$12="Eastbound"),'Raw Data'!$B1107,IF(OR($L$12="Southbound",$L$12="Westbound"),'Raw Data'!$B1108,'Raw Data'!$B1107+'Raw Data'!$B1108))</f>
        <v>101</v>
      </c>
      <c r="G91" s="6">
        <f>IF(OR($L$12="Northbound",$L$12="Eastbound"),'Raw Data'!$B1314,IF(OR($L$12="Southbound",$L$12="Westbound"),'Raw Data'!$B1315,'Raw Data'!$B1314+'Raw Data'!$B1315))</f>
        <v>81</v>
      </c>
      <c r="H91" s="6">
        <f>IF(OR($L$12="Northbound",$L$12="Eastbound"),'Raw Data'!$B1521,IF(OR($L$12="Southbound",$L$12="Westbound"),'Raw Data'!$B1522,'Raw Data'!$B1521+'Raw Data'!$B1522))</f>
        <v>74</v>
      </c>
      <c r="I91" s="7">
        <f t="shared" si="4"/>
        <v>80.2</v>
      </c>
      <c r="J91" s="8">
        <f t="shared" si="5"/>
        <v>79.857142857142861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66</v>
      </c>
      <c r="C92" s="6">
        <f>IF(OR($L$12="Northbound",$L$12="Eastbound"),'Raw Data'!$B488,IF(OR($L$12="Southbound",$L$12="Westbound"),'Raw Data'!$B489,'Raw Data'!$B488+'Raw Data'!$B489))</f>
        <v>66</v>
      </c>
      <c r="D92" s="6">
        <f>IF(OR($L$12="Northbound",$L$12="Eastbound"),'Raw Data'!$B695,IF(OR($L$12="Southbound",$L$12="Westbound"),'Raw Data'!$B696,'Raw Data'!$B695+'Raw Data'!$B696))</f>
        <v>71</v>
      </c>
      <c r="E92" s="6">
        <f>IF(OR($L$12="Northbound",$L$12="Eastbound"),'Raw Data'!$B902,IF(OR($L$12="Southbound",$L$12="Westbound"),'Raw Data'!$B903,'Raw Data'!$B902+'Raw Data'!$B903))</f>
        <v>71</v>
      </c>
      <c r="F92" s="6">
        <f>IF(OR($L$12="Northbound",$L$12="Eastbound"),'Raw Data'!$B1109,IF(OR($L$12="Southbound",$L$12="Westbound"),'Raw Data'!$B1110,'Raw Data'!$B1109+'Raw Data'!$B1110))</f>
        <v>64</v>
      </c>
      <c r="G92" s="6">
        <f>IF(OR($L$12="Northbound",$L$12="Eastbound"),'Raw Data'!$B1316,IF(OR($L$12="Southbound",$L$12="Westbound"),'Raw Data'!$B1317,'Raw Data'!$B1316+'Raw Data'!$B1317))</f>
        <v>95</v>
      </c>
      <c r="H92" s="6">
        <f>IF(OR($L$12="Northbound",$L$12="Eastbound"),'Raw Data'!$B1523,IF(OR($L$12="Southbound",$L$12="Westbound"),'Raw Data'!$B1524,'Raw Data'!$B1523+'Raw Data'!$B1524))</f>
        <v>50</v>
      </c>
      <c r="I92" s="7">
        <f t="shared" si="4"/>
        <v>70.2</v>
      </c>
      <c r="J92" s="8">
        <f t="shared" si="5"/>
        <v>69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49</v>
      </c>
      <c r="C93" s="6">
        <f>IF(OR($L$12="Northbound",$L$12="Eastbound"),'Raw Data'!$B490,IF(OR($L$12="Southbound",$L$12="Westbound"),'Raw Data'!$B491,'Raw Data'!$B490+'Raw Data'!$B491))</f>
        <v>49</v>
      </c>
      <c r="D93" s="6">
        <f>IF(OR($L$12="Northbound",$L$12="Eastbound"),'Raw Data'!$B697,IF(OR($L$12="Southbound",$L$12="Westbound"),'Raw Data'!$B698,'Raw Data'!$B697+'Raw Data'!$B698))</f>
        <v>74</v>
      </c>
      <c r="E93" s="6">
        <f>IF(OR($L$12="Northbound",$L$12="Eastbound"),'Raw Data'!$B904,IF(OR($L$12="Southbound",$L$12="Westbound"),'Raw Data'!$B905,'Raw Data'!$B904+'Raw Data'!$B905))</f>
        <v>66</v>
      </c>
      <c r="F93" s="6">
        <f>IF(OR($L$12="Northbound",$L$12="Eastbound"),'Raw Data'!$B1111,IF(OR($L$12="Southbound",$L$12="Westbound"),'Raw Data'!$B1112,'Raw Data'!$B1111+'Raw Data'!$B1112))</f>
        <v>84</v>
      </c>
      <c r="G93" s="6">
        <f>IF(OR($L$12="Northbound",$L$12="Eastbound"),'Raw Data'!$B1318,IF(OR($L$12="Southbound",$L$12="Westbound"),'Raw Data'!$B1319,'Raw Data'!$B1318+'Raw Data'!$B1319))</f>
        <v>70</v>
      </c>
      <c r="H93" s="6">
        <f>IF(OR($L$12="Northbound",$L$12="Eastbound"),'Raw Data'!$B1525,IF(OR($L$12="Southbound",$L$12="Westbound"),'Raw Data'!$B1526,'Raw Data'!$B1525+'Raw Data'!$B1526))</f>
        <v>50</v>
      </c>
      <c r="I93" s="7">
        <f t="shared" si="4"/>
        <v>68.8</v>
      </c>
      <c r="J93" s="8">
        <f t="shared" si="5"/>
        <v>63.142857142857146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53</v>
      </c>
      <c r="C94" s="6">
        <f>IF(OR($L$12="Northbound",$L$12="Eastbound"),'Raw Data'!$B492,IF(OR($L$12="Southbound",$L$12="Westbound"),'Raw Data'!$B493,'Raw Data'!$B492+'Raw Data'!$B493))</f>
        <v>58</v>
      </c>
      <c r="D94" s="6">
        <f>IF(OR($L$12="Northbound",$L$12="Eastbound"),'Raw Data'!$B699,IF(OR($L$12="Southbound",$L$12="Westbound"),'Raw Data'!$B700,'Raw Data'!$B699+'Raw Data'!$B700))</f>
        <v>56</v>
      </c>
      <c r="E94" s="6">
        <f>IF(OR($L$12="Northbound",$L$12="Eastbound"),'Raw Data'!$B906,IF(OR($L$12="Southbound",$L$12="Westbound"),'Raw Data'!$B907,'Raw Data'!$B906+'Raw Data'!$B907))</f>
        <v>77</v>
      </c>
      <c r="F94" s="6">
        <f>IF(OR($L$12="Northbound",$L$12="Eastbound"),'Raw Data'!$B1113,IF(OR($L$12="Southbound",$L$12="Westbound"),'Raw Data'!$B1114,'Raw Data'!$B1113+'Raw Data'!$B1114))</f>
        <v>57</v>
      </c>
      <c r="G94" s="6">
        <f>IF(OR($L$12="Northbound",$L$12="Eastbound"),'Raw Data'!$B1320,IF(OR($L$12="Southbound",$L$12="Westbound"),'Raw Data'!$B1321,'Raw Data'!$B1320+'Raw Data'!$B1321))</f>
        <v>60</v>
      </c>
      <c r="H94" s="6">
        <f>IF(OR($L$12="Northbound",$L$12="Eastbound"),'Raw Data'!$B1527,IF(OR($L$12="Southbound",$L$12="Westbound"),'Raw Data'!$B1528,'Raw Data'!$B1527+'Raw Data'!$B1528))</f>
        <v>8</v>
      </c>
      <c r="I94" s="7">
        <f t="shared" si="4"/>
        <v>51.6</v>
      </c>
      <c r="J94" s="8">
        <f t="shared" si="5"/>
        <v>52.714285714285715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49</v>
      </c>
      <c r="C95" s="6">
        <f>IF(OR($L$12="Northbound",$L$12="Eastbound"),'Raw Data'!$B494,IF(OR($L$12="Southbound",$L$12="Westbound"),'Raw Data'!$B495,'Raw Data'!$B494+'Raw Data'!$B495))</f>
        <v>51</v>
      </c>
      <c r="D95" s="6">
        <f>IF(OR($L$12="Northbound",$L$12="Eastbound"),'Raw Data'!$B701,IF(OR($L$12="Southbound",$L$12="Westbound"),'Raw Data'!$B702,'Raw Data'!$B701+'Raw Data'!$B702))</f>
        <v>36</v>
      </c>
      <c r="E95" s="6">
        <f>IF(OR($L$12="Northbound",$L$12="Eastbound"),'Raw Data'!$B908,IF(OR($L$12="Southbound",$L$12="Westbound"),'Raw Data'!$B909,'Raw Data'!$B908+'Raw Data'!$B909))</f>
        <v>71</v>
      </c>
      <c r="F95" s="6">
        <f>IF(OR($L$12="Northbound",$L$12="Eastbound"),'Raw Data'!$B1115,IF(OR($L$12="Southbound",$L$12="Westbound"),'Raw Data'!$B1116,'Raw Data'!$B1115+'Raw Data'!$B1116))</f>
        <v>57</v>
      </c>
      <c r="G95" s="6">
        <f>IF(OR($L$12="Northbound",$L$12="Eastbound"),'Raw Data'!$B1322,IF(OR($L$12="Southbound",$L$12="Westbound"),'Raw Data'!$B1323,'Raw Data'!$B1322+'Raw Data'!$B1323))</f>
        <v>66</v>
      </c>
      <c r="H95" s="6">
        <f>IF(OR($L$12="Northbound",$L$12="Eastbound"),'Raw Data'!$B1529,IF(OR($L$12="Southbound",$L$12="Westbound"),'Raw Data'!$B1530,'Raw Data'!$B1529+'Raw Data'!$B1530))</f>
        <v>4</v>
      </c>
      <c r="I95" s="7">
        <f t="shared" si="4"/>
        <v>46.8</v>
      </c>
      <c r="J95" s="8">
        <f t="shared" si="5"/>
        <v>47.714285714285715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37</v>
      </c>
      <c r="C96" s="6">
        <f>IF(OR($L$12="Northbound",$L$12="Eastbound"),'Raw Data'!$B496,IF(OR($L$12="Southbound",$L$12="Westbound"),'Raw Data'!$B497,'Raw Data'!$B496+'Raw Data'!$B497))</f>
        <v>38</v>
      </c>
      <c r="D96" s="6">
        <f>IF(OR($L$12="Northbound",$L$12="Eastbound"),'Raw Data'!$B703,IF(OR($L$12="Southbound",$L$12="Westbound"),'Raw Data'!$B704,'Raw Data'!$B703+'Raw Data'!$B704))</f>
        <v>38</v>
      </c>
      <c r="E96" s="6">
        <f>IF(OR($L$12="Northbound",$L$12="Eastbound"),'Raw Data'!$B910,IF(OR($L$12="Southbound",$L$12="Westbound"),'Raw Data'!$B911,'Raw Data'!$B910+'Raw Data'!$B911))</f>
        <v>76</v>
      </c>
      <c r="F96" s="6">
        <f>IF(OR($L$12="Northbound",$L$12="Eastbound"),'Raw Data'!$B1117,IF(OR($L$12="Southbound",$L$12="Westbound"),'Raw Data'!$B1118,'Raw Data'!$B1117+'Raw Data'!$B1118))</f>
        <v>44</v>
      </c>
      <c r="G96" s="6">
        <f>IF(OR($L$12="Northbound",$L$12="Eastbound"),'Raw Data'!$B1324,IF(OR($L$12="Southbound",$L$12="Westbound"),'Raw Data'!$B1325,'Raw Data'!$B1324+'Raw Data'!$B1325))</f>
        <v>60</v>
      </c>
      <c r="H96" s="6">
        <f>IF(OR($L$12="Northbound",$L$12="Eastbound"),'Raw Data'!$B1531,IF(OR($L$12="Southbound",$L$12="Westbound"),'Raw Data'!$B1532,'Raw Data'!$B1531+'Raw Data'!$B1532))</f>
        <v>3</v>
      </c>
      <c r="I96" s="7">
        <f t="shared" si="4"/>
        <v>44.2</v>
      </c>
      <c r="J96" s="8">
        <f t="shared" si="5"/>
        <v>42.285714285714285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57</v>
      </c>
      <c r="C97" s="6">
        <f>IF(OR($L$12="Northbound",$L$12="Eastbound"),'Raw Data'!$B498,IF(OR($L$12="Southbound",$L$12="Westbound"),'Raw Data'!$B499,'Raw Data'!$B498+'Raw Data'!$B499))</f>
        <v>35</v>
      </c>
      <c r="D97" s="6">
        <f>IF(OR($L$12="Northbound",$L$12="Eastbound"),'Raw Data'!$B705,IF(OR($L$12="Southbound",$L$12="Westbound"),'Raw Data'!$B706,'Raw Data'!$B705+'Raw Data'!$B706))</f>
        <v>38</v>
      </c>
      <c r="E97" s="6">
        <f>IF(OR($L$12="Northbound",$L$12="Eastbound"),'Raw Data'!$B912,IF(OR($L$12="Southbound",$L$12="Westbound"),'Raw Data'!$B913,'Raw Data'!$B912+'Raw Data'!$B913))</f>
        <v>43</v>
      </c>
      <c r="F97" s="6">
        <f>IF(OR($L$12="Northbound",$L$12="Eastbound"),'Raw Data'!$B1119,IF(OR($L$12="Southbound",$L$12="Westbound"),'Raw Data'!$B1120,'Raw Data'!$B1119+'Raw Data'!$B1120))</f>
        <v>49</v>
      </c>
      <c r="G97" s="6">
        <f>IF(OR($L$12="Northbound",$L$12="Eastbound"),'Raw Data'!$B1326,IF(OR($L$12="Southbound",$L$12="Westbound"),'Raw Data'!$B1327,'Raw Data'!$B1326+'Raw Data'!$B1327))</f>
        <v>66</v>
      </c>
      <c r="H97" s="6">
        <f>IF(OR($L$12="Northbound",$L$12="Eastbound"),'Raw Data'!$B1533,IF(OR($L$12="Southbound",$L$12="Westbound"),'Raw Data'!$B1534,'Raw Data'!$B1533+'Raw Data'!$B1534))</f>
        <v>9</v>
      </c>
      <c r="I97" s="7">
        <f t="shared" si="4"/>
        <v>41</v>
      </c>
      <c r="J97" s="8">
        <f t="shared" si="5"/>
        <v>42.428571428571431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56</v>
      </c>
      <c r="C98" s="6">
        <f>IF(OR($L$12="Northbound",$L$12="Eastbound"),'Raw Data'!$B500,IF(OR($L$12="Southbound",$L$12="Westbound"),'Raw Data'!$B501,'Raw Data'!$B500+'Raw Data'!$B501))</f>
        <v>38</v>
      </c>
      <c r="D98" s="6">
        <f>IF(OR($L$12="Northbound",$L$12="Eastbound"),'Raw Data'!$B707,IF(OR($L$12="Southbound",$L$12="Westbound"),'Raw Data'!$B708,'Raw Data'!$B707+'Raw Data'!$B708))</f>
        <v>64</v>
      </c>
      <c r="E98" s="6">
        <f>IF(OR($L$12="Northbound",$L$12="Eastbound"),'Raw Data'!$B914,IF(OR($L$12="Southbound",$L$12="Westbound"),'Raw Data'!$B915,'Raw Data'!$B914+'Raw Data'!$B915))</f>
        <v>51</v>
      </c>
      <c r="F98" s="6">
        <f>IF(OR($L$12="Northbound",$L$12="Eastbound"),'Raw Data'!$B1121,IF(OR($L$12="Southbound",$L$12="Westbound"),'Raw Data'!$B1122,'Raw Data'!$B1121+'Raw Data'!$B1122))</f>
        <v>46</v>
      </c>
      <c r="G98" s="6">
        <f>IF(OR($L$12="Northbound",$L$12="Eastbound"),'Raw Data'!$B1328,IF(OR($L$12="Southbound",$L$12="Westbound"),'Raw Data'!$B1329,'Raw Data'!$B1328+'Raw Data'!$B1329))</f>
        <v>59</v>
      </c>
      <c r="H98" s="6">
        <f>IF(OR($L$12="Northbound",$L$12="Eastbound"),'Raw Data'!$B1535,IF(OR($L$12="Southbound",$L$12="Westbound"),'Raw Data'!$B1536,'Raw Data'!$B1535+'Raw Data'!$B1536))</f>
        <v>9</v>
      </c>
      <c r="I98" s="7">
        <f t="shared" si="4"/>
        <v>45.8</v>
      </c>
      <c r="J98" s="8">
        <f t="shared" si="5"/>
        <v>46.142857142857146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28</v>
      </c>
      <c r="C99" s="6">
        <f>IF(OR($L$12="Northbound",$L$12="Eastbound"),'Raw Data'!$B502,IF(OR($L$12="Southbound",$L$12="Westbound"),'Raw Data'!$B503,'Raw Data'!$B502+'Raw Data'!$B503))</f>
        <v>26</v>
      </c>
      <c r="D99" s="6">
        <f>IF(OR($L$12="Northbound",$L$12="Eastbound"),'Raw Data'!$B709,IF(OR($L$12="Southbound",$L$12="Westbound"),'Raw Data'!$B710,'Raw Data'!$B709+'Raw Data'!$B710))</f>
        <v>46</v>
      </c>
      <c r="E99" s="6">
        <f>IF(OR($L$12="Northbound",$L$12="Eastbound"),'Raw Data'!$B916,IF(OR($L$12="Southbound",$L$12="Westbound"),'Raw Data'!$B917,'Raw Data'!$B916+'Raw Data'!$B917))</f>
        <v>60</v>
      </c>
      <c r="F99" s="6">
        <f>IF(OR($L$12="Northbound",$L$12="Eastbound"),'Raw Data'!$B1123,IF(OR($L$12="Southbound",$L$12="Westbound"),'Raw Data'!$B1124,'Raw Data'!$B1123+'Raw Data'!$B1124))</f>
        <v>48</v>
      </c>
      <c r="G99" s="6">
        <f>IF(OR($L$12="Northbound",$L$12="Eastbound"),'Raw Data'!$B1330,IF(OR($L$12="Southbound",$L$12="Westbound"),'Raw Data'!$B1331,'Raw Data'!$B1330+'Raw Data'!$B1331))</f>
        <v>45</v>
      </c>
      <c r="H99" s="6">
        <f>IF(OR($L$12="Northbound",$L$12="Eastbound"),'Raw Data'!$B1537,IF(OR($L$12="Southbound",$L$12="Westbound"),'Raw Data'!$B1538,'Raw Data'!$B1537+'Raw Data'!$B1538))</f>
        <v>4</v>
      </c>
      <c r="I99" s="7">
        <f t="shared" si="4"/>
        <v>40.6</v>
      </c>
      <c r="J99" s="8">
        <f t="shared" si="5"/>
        <v>36.714285714285715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30</v>
      </c>
      <c r="C100" s="6">
        <f>IF(OR($L$12="Northbound",$L$12="Eastbound"),'Raw Data'!$B504,IF(OR($L$12="Southbound",$L$12="Westbound"),'Raw Data'!$B505,'Raw Data'!$B504+'Raw Data'!$B505))</f>
        <v>37</v>
      </c>
      <c r="D100" s="6">
        <f>IF(OR($L$12="Northbound",$L$12="Eastbound"),'Raw Data'!$B711,IF(OR($L$12="Southbound",$L$12="Westbound"),'Raw Data'!$B712,'Raw Data'!$B711+'Raw Data'!$B712))</f>
        <v>41</v>
      </c>
      <c r="E100" s="6">
        <f>IF(OR($L$12="Northbound",$L$12="Eastbound"),'Raw Data'!$B918,IF(OR($L$12="Southbound",$L$12="Westbound"),'Raw Data'!$B919,'Raw Data'!$B918+'Raw Data'!$B919))</f>
        <v>54</v>
      </c>
      <c r="F100" s="6">
        <f>IF(OR($L$12="Northbound",$L$12="Eastbound"),'Raw Data'!$B1125,IF(OR($L$12="Southbound",$L$12="Westbound"),'Raw Data'!$B1126,'Raw Data'!$B1125+'Raw Data'!$B1126))</f>
        <v>38</v>
      </c>
      <c r="G100" s="6">
        <f>IF(OR($L$12="Northbound",$L$12="Eastbound"),'Raw Data'!$B1332,IF(OR($L$12="Southbound",$L$12="Westbound"),'Raw Data'!$B1333,'Raw Data'!$B1332+'Raw Data'!$B1333))</f>
        <v>46</v>
      </c>
      <c r="H100" s="6">
        <f>IF(OR($L$12="Northbound",$L$12="Eastbound"),'Raw Data'!$B1539,IF(OR($L$12="Southbound",$L$12="Westbound"),'Raw Data'!$B1540,'Raw Data'!$B1539+'Raw Data'!$B1540))</f>
        <v>5</v>
      </c>
      <c r="I100" s="7">
        <f t="shared" si="4"/>
        <v>36.799999999999997</v>
      </c>
      <c r="J100" s="8">
        <f t="shared" si="5"/>
        <v>35.857142857142854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45</v>
      </c>
      <c r="C101" s="6">
        <f>IF(OR($L$12="Northbound",$L$12="Eastbound"),'Raw Data'!$B506,IF(OR($L$12="Southbound",$L$12="Westbound"),'Raw Data'!$B507,'Raw Data'!$B506+'Raw Data'!$B507))</f>
        <v>34</v>
      </c>
      <c r="D101" s="6">
        <f>IF(OR($L$12="Northbound",$L$12="Eastbound"),'Raw Data'!$B713,IF(OR($L$12="Southbound",$L$12="Westbound"),'Raw Data'!$B714,'Raw Data'!$B713+'Raw Data'!$B714))</f>
        <v>32</v>
      </c>
      <c r="E101" s="6">
        <f>IF(OR($L$12="Northbound",$L$12="Eastbound"),'Raw Data'!$B920,IF(OR($L$12="Southbound",$L$12="Westbound"),'Raw Data'!$B921,'Raw Data'!$B920+'Raw Data'!$B921))</f>
        <v>36</v>
      </c>
      <c r="F101" s="6">
        <f>IF(OR($L$12="Northbound",$L$12="Eastbound"),'Raw Data'!$B1127,IF(OR($L$12="Southbound",$L$12="Westbound"),'Raw Data'!$B1128,'Raw Data'!$B1127+'Raw Data'!$B1128))</f>
        <v>33</v>
      </c>
      <c r="G101" s="6">
        <f>IF(OR($L$12="Northbound",$L$12="Eastbound"),'Raw Data'!$B1334,IF(OR($L$12="Southbound",$L$12="Westbound"),'Raw Data'!$B1335,'Raw Data'!$B1334+'Raw Data'!$B1335))</f>
        <v>50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30.6</v>
      </c>
      <c r="J101" s="8">
        <f t="shared" si="5"/>
        <v>33.142857142857146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50</v>
      </c>
      <c r="C102" s="6">
        <f>IF(OR($L$12="Northbound",$L$12="Eastbound"),'Raw Data'!$B508,IF(OR($L$12="Southbound",$L$12="Westbound"),'Raw Data'!$B509,'Raw Data'!$B508+'Raw Data'!$B509))</f>
        <v>61</v>
      </c>
      <c r="D102" s="6">
        <f>IF(OR($L$12="Northbound",$L$12="Eastbound"),'Raw Data'!$B715,IF(OR($L$12="Southbound",$L$12="Westbound"),'Raw Data'!$B716,'Raw Data'!$B715+'Raw Data'!$B716))</f>
        <v>44</v>
      </c>
      <c r="E102" s="6">
        <f>IF(OR($L$12="Northbound",$L$12="Eastbound"),'Raw Data'!$B922,IF(OR($L$12="Southbound",$L$12="Westbound"),'Raw Data'!$B923,'Raw Data'!$B922+'Raw Data'!$B923))</f>
        <v>43</v>
      </c>
      <c r="F102" s="6">
        <f>IF(OR($L$12="Northbound",$L$12="Eastbound"),'Raw Data'!$B1129,IF(OR($L$12="Southbound",$L$12="Westbound"),'Raw Data'!$B1130,'Raw Data'!$B1129+'Raw Data'!$B1130))</f>
        <v>46</v>
      </c>
      <c r="G102" s="6">
        <f>IF(OR($L$12="Northbound",$L$12="Eastbound"),'Raw Data'!$B1336,IF(OR($L$12="Southbound",$L$12="Westbound"),'Raw Data'!$B1337,'Raw Data'!$B1336+'Raw Data'!$B1337))</f>
        <v>35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34.799999999999997</v>
      </c>
      <c r="J102" s="8">
        <f t="shared" si="5"/>
        <v>40.714285714285715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34</v>
      </c>
      <c r="C103" s="6">
        <f>IF(OR($L$12="Northbound",$L$12="Eastbound"),'Raw Data'!$B510,IF(OR($L$12="Southbound",$L$12="Westbound"),'Raw Data'!$B511,'Raw Data'!$B510+'Raw Data'!$B511))</f>
        <v>24</v>
      </c>
      <c r="D103" s="6">
        <f>IF(OR($L$12="Northbound",$L$12="Eastbound"),'Raw Data'!$B717,IF(OR($L$12="Southbound",$L$12="Westbound"),'Raw Data'!$B718,'Raw Data'!$B717+'Raw Data'!$B718))</f>
        <v>27</v>
      </c>
      <c r="E103" s="6">
        <f>IF(OR($L$12="Northbound",$L$12="Eastbound"),'Raw Data'!$B924,IF(OR($L$12="Southbound",$L$12="Westbound"),'Raw Data'!$B925,'Raw Data'!$B924+'Raw Data'!$B925))</f>
        <v>40</v>
      </c>
      <c r="F103" s="6">
        <f>IF(OR($L$12="Northbound",$L$12="Eastbound"),'Raw Data'!$B1131,IF(OR($L$12="Southbound",$L$12="Westbound"),'Raw Data'!$B1132,'Raw Data'!$B1131+'Raw Data'!$B1132))</f>
        <v>26</v>
      </c>
      <c r="G103" s="6">
        <f>IF(OR($L$12="Northbound",$L$12="Eastbound"),'Raw Data'!$B1338,IF(OR($L$12="Southbound",$L$12="Westbound"),'Raw Data'!$B1339,'Raw Data'!$B1338+'Raw Data'!$B1339))</f>
        <v>35</v>
      </c>
      <c r="H103" s="6">
        <f>IF(OR($L$12="Northbound",$L$12="Eastbound"),'Raw Data'!$B1545,IF(OR($L$12="Southbound",$L$12="Westbound"),'Raw Data'!$B1546,'Raw Data'!$B1545+'Raw Data'!$B1546))</f>
        <v>2</v>
      </c>
      <c r="I103" s="7">
        <f t="shared" si="4"/>
        <v>26</v>
      </c>
      <c r="J103" s="8">
        <f t="shared" si="5"/>
        <v>26.857142857142858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39</v>
      </c>
      <c r="C104" s="6">
        <f>IF(OR($L$12="Northbound",$L$12="Eastbound"),'Raw Data'!$B512,IF(OR($L$12="Southbound",$L$12="Westbound"),'Raw Data'!$B513,'Raw Data'!$B512+'Raw Data'!$B513))</f>
        <v>19</v>
      </c>
      <c r="D104" s="6">
        <f>IF(OR($L$12="Northbound",$L$12="Eastbound"),'Raw Data'!$B719,IF(OR($L$12="Southbound",$L$12="Westbound"),'Raw Data'!$B720,'Raw Data'!$B719+'Raw Data'!$B720))</f>
        <v>15</v>
      </c>
      <c r="E104" s="6">
        <f>IF(OR($L$12="Northbound",$L$12="Eastbound"),'Raw Data'!$B926,IF(OR($L$12="Southbound",$L$12="Westbound"),'Raw Data'!$B927,'Raw Data'!$B926+'Raw Data'!$B927))</f>
        <v>22</v>
      </c>
      <c r="F104" s="6">
        <f>IF(OR($L$12="Northbound",$L$12="Eastbound"),'Raw Data'!$B1133,IF(OR($L$12="Southbound",$L$12="Westbound"),'Raw Data'!$B1134,'Raw Data'!$B1133+'Raw Data'!$B1134))</f>
        <v>18</v>
      </c>
      <c r="G104" s="6">
        <f>IF(OR($L$12="Northbound",$L$12="Eastbound"),'Raw Data'!$B1340,IF(OR($L$12="Southbound",$L$12="Westbound"),'Raw Data'!$B1341,'Raw Data'!$B1340+'Raw Data'!$B1341))</f>
        <v>30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17.2</v>
      </c>
      <c r="J104" s="8">
        <f t="shared" si="5"/>
        <v>20.571428571428573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29</v>
      </c>
      <c r="C105" s="6">
        <f>IF(OR($L$12="Northbound",$L$12="Eastbound"),'Raw Data'!$B514,IF(OR($L$12="Southbound",$L$12="Westbound"),'Raw Data'!$B515,'Raw Data'!$B514+'Raw Data'!$B515))</f>
        <v>14</v>
      </c>
      <c r="D105" s="6">
        <f>IF(OR($L$12="Northbound",$L$12="Eastbound"),'Raw Data'!$B721,IF(OR($L$12="Southbound",$L$12="Westbound"),'Raw Data'!$B722,'Raw Data'!$B721+'Raw Data'!$B722))</f>
        <v>13</v>
      </c>
      <c r="E105" s="6">
        <f>IF(OR($L$12="Northbound",$L$12="Eastbound"),'Raw Data'!$B928,IF(OR($L$12="Southbound",$L$12="Westbound"),'Raw Data'!$B929,'Raw Data'!$B928+'Raw Data'!$B929))</f>
        <v>22</v>
      </c>
      <c r="F105" s="6">
        <f>IF(OR($L$12="Northbound",$L$12="Eastbound"),'Raw Data'!$B1135,IF(OR($L$12="Southbound",$L$12="Westbound"),'Raw Data'!$B1136,'Raw Data'!$B1135+'Raw Data'!$B1136))</f>
        <v>20</v>
      </c>
      <c r="G105" s="6">
        <f>IF(OR($L$12="Northbound",$L$12="Eastbound"),'Raw Data'!$B1342,IF(OR($L$12="Southbound",$L$12="Westbound"),'Raw Data'!$B1343,'Raw Data'!$B1342+'Raw Data'!$B1343))</f>
        <v>24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16</v>
      </c>
      <c r="J105" s="8">
        <f t="shared" si="5"/>
        <v>17.571428571428573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31</v>
      </c>
      <c r="C106" s="6">
        <f>IF(OR($L$12="Northbound",$L$12="Eastbound"),'Raw Data'!$B516,IF(OR($L$12="Southbound",$L$12="Westbound"),'Raw Data'!$B517,'Raw Data'!$B516+'Raw Data'!$B517))</f>
        <v>11</v>
      </c>
      <c r="D106" s="6">
        <f>IF(OR($L$12="Northbound",$L$12="Eastbound"),'Raw Data'!$B723,IF(OR($L$12="Southbound",$L$12="Westbound"),'Raw Data'!$B724,'Raw Data'!$B723+'Raw Data'!$B724))</f>
        <v>17</v>
      </c>
      <c r="E106" s="6">
        <f>IF(OR($L$12="Northbound",$L$12="Eastbound"),'Raw Data'!$B930,IF(OR($L$12="Southbound",$L$12="Westbound"),'Raw Data'!$B931,'Raw Data'!$B930+'Raw Data'!$B931))</f>
        <v>14</v>
      </c>
      <c r="F106" s="6">
        <f>IF(OR($L$12="Northbound",$L$12="Eastbound"),'Raw Data'!$B1137,IF(OR($L$12="Southbound",$L$12="Westbound"),'Raw Data'!$B1138,'Raw Data'!$B1137+'Raw Data'!$B1138))</f>
        <v>23</v>
      </c>
      <c r="G106" s="6">
        <f>IF(OR($L$12="Northbound",$L$12="Eastbound"),'Raw Data'!$B1344,IF(OR($L$12="Southbound",$L$12="Westbound"),'Raw Data'!$B1345,'Raw Data'!$B1344+'Raw Data'!$B1345))</f>
        <v>12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13.6</v>
      </c>
      <c r="J106" s="8">
        <f t="shared" si="5"/>
        <v>15.714285714285714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30</v>
      </c>
      <c r="C107" s="6">
        <f>IF(OR($L$12="Northbound",$L$12="Eastbound"),'Raw Data'!$B518,IF(OR($L$12="Southbound",$L$12="Westbound"),'Raw Data'!$B519,'Raw Data'!$B518+'Raw Data'!$B519))</f>
        <v>10</v>
      </c>
      <c r="D107" s="6">
        <f>IF(OR($L$12="Northbound",$L$12="Eastbound"),'Raw Data'!$B725,IF(OR($L$12="Southbound",$L$12="Westbound"),'Raw Data'!$B726,'Raw Data'!$B725+'Raw Data'!$B726))</f>
        <v>18</v>
      </c>
      <c r="E107" s="6">
        <f>IF(OR($L$12="Northbound",$L$12="Eastbound"),'Raw Data'!$B932,IF(OR($L$12="Southbound",$L$12="Westbound"),'Raw Data'!$B933,'Raw Data'!$B932+'Raw Data'!$B933))</f>
        <v>17</v>
      </c>
      <c r="F107" s="6">
        <f>IF(OR($L$12="Northbound",$L$12="Eastbound"),'Raw Data'!$B1139,IF(OR($L$12="Southbound",$L$12="Westbound"),'Raw Data'!$B1140,'Raw Data'!$B1139+'Raw Data'!$B1140))</f>
        <v>12</v>
      </c>
      <c r="G107" s="6">
        <f>IF(OR($L$12="Northbound",$L$12="Eastbound"),'Raw Data'!$B1346,IF(OR($L$12="Southbound",$L$12="Westbound"),'Raw Data'!$B1347,'Raw Data'!$B1346+'Raw Data'!$B1347))</f>
        <v>8</v>
      </c>
      <c r="H107" s="6">
        <f>IF(OR($L$12="Northbound",$L$12="Eastbound"),'Raw Data'!$B1553,IF(OR($L$12="Southbound",$L$12="Westbound"),'Raw Data'!$B1554,'Raw Data'!$B1553+'Raw Data'!$B1554))</f>
        <v>5</v>
      </c>
      <c r="I107" s="7">
        <f t="shared" si="4"/>
        <v>12</v>
      </c>
      <c r="J107" s="8">
        <f t="shared" si="5"/>
        <v>14.285714285714286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28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5</v>
      </c>
      <c r="E108" s="10">
        <f>IF(OR($L$12="Northbound",$L$12="Eastbound"),'Raw Data'!$B934,IF(OR($L$12="Southbound",$L$12="Westbound"),'Raw Data'!$B935,'Raw Data'!$B934+'Raw Data'!$B935))</f>
        <v>9</v>
      </c>
      <c r="F108" s="10">
        <f>IF(OR($L$12="Northbound",$L$12="Eastbound"),'Raw Data'!$B1141,IF(OR($L$12="Southbound",$L$12="Westbound"),'Raw Data'!$B1142,'Raw Data'!$B1141+'Raw Data'!$B1142))</f>
        <v>8</v>
      </c>
      <c r="G108" s="10">
        <f>IF(OR($L$12="Northbound",$L$12="Eastbound"),'Raw Data'!$B1348,IF(OR($L$12="Southbound",$L$12="Westbound"),'Raw Data'!$B1349,'Raw Data'!$B1348+'Raw Data'!$B1349))</f>
        <v>9</v>
      </c>
      <c r="H108" s="10">
        <f>IF(OR($L$12="Northbound",$L$12="Eastbound"),'Raw Data'!$B1555,IF(OR($L$12="Southbound",$L$12="Westbound"),'Raw Data'!$B1556,'Raw Data'!$B1555+'Raw Data'!$B1556))</f>
        <v>2</v>
      </c>
      <c r="I108" s="11">
        <f t="shared" si="4"/>
        <v>6.6</v>
      </c>
      <c r="J108" s="12">
        <f t="shared" si="5"/>
        <v>9.7142857142857135</v>
      </c>
    </row>
    <row r="109" spans="1:10" x14ac:dyDescent="0.3">
      <c r="A109" s="25" t="s">
        <v>213</v>
      </c>
      <c r="B109" s="26">
        <f t="shared" ref="B109:H109" si="6">SUM(B41:B88)</f>
        <v>7644</v>
      </c>
      <c r="C109" s="26">
        <f t="shared" si="6"/>
        <v>7121</v>
      </c>
      <c r="D109" s="26">
        <f t="shared" si="6"/>
        <v>7530</v>
      </c>
      <c r="E109" s="26">
        <f t="shared" si="6"/>
        <v>7700</v>
      </c>
      <c r="F109" s="26">
        <f t="shared" si="6"/>
        <v>7975</v>
      </c>
      <c r="G109" s="26">
        <f t="shared" si="6"/>
        <v>7868</v>
      </c>
      <c r="H109" s="26">
        <f t="shared" si="6"/>
        <v>7766</v>
      </c>
      <c r="I109" s="27">
        <f t="shared" si="4"/>
        <v>7767.8</v>
      </c>
      <c r="J109" s="28">
        <f t="shared" ref="J109:J112" si="7">AVERAGE(B109:H109)</f>
        <v>7657.7142857142853</v>
      </c>
    </row>
    <row r="110" spans="1:10" x14ac:dyDescent="0.3">
      <c r="A110" s="29" t="s">
        <v>214</v>
      </c>
      <c r="B110" s="30">
        <f t="shared" ref="B110:H110" si="8">SUM(B37:B100)</f>
        <v>8441</v>
      </c>
      <c r="C110" s="30">
        <f t="shared" si="8"/>
        <v>7799</v>
      </c>
      <c r="D110" s="30">
        <f t="shared" si="8"/>
        <v>8464</v>
      </c>
      <c r="E110" s="30">
        <f t="shared" si="8"/>
        <v>8765</v>
      </c>
      <c r="F110" s="30">
        <f t="shared" si="8"/>
        <v>9016</v>
      </c>
      <c r="G110" s="30">
        <f t="shared" si="8"/>
        <v>8943</v>
      </c>
      <c r="H110" s="30">
        <f t="shared" si="8"/>
        <v>8359</v>
      </c>
      <c r="I110" s="31">
        <f t="shared" si="4"/>
        <v>8709.4</v>
      </c>
      <c r="J110" s="32">
        <f t="shared" si="7"/>
        <v>8541</v>
      </c>
    </row>
    <row r="111" spans="1:10" x14ac:dyDescent="0.3">
      <c r="A111" s="33" t="s">
        <v>215</v>
      </c>
      <c r="B111" s="30">
        <f t="shared" ref="B111:H111" si="9">SUM(B37:B108)</f>
        <v>8727</v>
      </c>
      <c r="C111" s="30">
        <f t="shared" si="9"/>
        <v>7979</v>
      </c>
      <c r="D111" s="30">
        <f t="shared" si="9"/>
        <v>8635</v>
      </c>
      <c r="E111" s="30">
        <f t="shared" si="9"/>
        <v>8968</v>
      </c>
      <c r="F111" s="30">
        <f t="shared" si="9"/>
        <v>9202</v>
      </c>
      <c r="G111" s="30">
        <f t="shared" si="9"/>
        <v>9146</v>
      </c>
      <c r="H111" s="30">
        <f t="shared" si="9"/>
        <v>8380</v>
      </c>
      <c r="I111" s="31">
        <f t="shared" si="4"/>
        <v>8866.2000000000007</v>
      </c>
      <c r="J111" s="32">
        <f t="shared" si="7"/>
        <v>8719.5714285714294</v>
      </c>
    </row>
    <row r="112" spans="1:10" x14ac:dyDescent="0.3">
      <c r="A112" s="34" t="s">
        <v>216</v>
      </c>
      <c r="B112" s="35">
        <f t="shared" ref="B112:H112" si="10">SUM(B13:B108)</f>
        <v>8933</v>
      </c>
      <c r="C112" s="35">
        <f t="shared" si="10"/>
        <v>8254</v>
      </c>
      <c r="D112" s="35">
        <f t="shared" si="10"/>
        <v>8776</v>
      </c>
      <c r="E112" s="35">
        <f t="shared" si="10"/>
        <v>9084</v>
      </c>
      <c r="F112" s="35">
        <f t="shared" si="10"/>
        <v>9346</v>
      </c>
      <c r="G112" s="35">
        <f t="shared" si="10"/>
        <v>9299</v>
      </c>
      <c r="H112" s="35">
        <f t="shared" si="10"/>
        <v>8509</v>
      </c>
      <c r="I112" s="36">
        <f t="shared" si="4"/>
        <v>9002.7999999999993</v>
      </c>
      <c r="J112" s="37">
        <f t="shared" si="7"/>
        <v>8885.8571428571431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211</v>
      </c>
      <c r="G4" s="1" t="str">
        <f>'Raw Data'!B21</f>
        <v>Brassknocker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212</v>
      </c>
      <c r="G5" s="112" t="str">
        <f>Summary!G5</f>
        <v>51.3654,-2.31871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204</v>
      </c>
      <c r="J12" s="39" t="s">
        <v>205</v>
      </c>
      <c r="K12" s="1"/>
      <c r="L12" s="144" t="s">
        <v>206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82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25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29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24</v>
      </c>
      <c r="J13" s="8">
        <f>AVERAGE(B13:H13)</f>
        <v>39.857142857142854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11.6</v>
      </c>
      <c r="J14" s="8">
        <f t="shared" ref="J14:J36" si="1">AVERAGE(B14:H14)</f>
        <v>22.285714285714285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</v>
      </c>
      <c r="I15" s="7">
        <f t="shared" si="0"/>
        <v>10</v>
      </c>
      <c r="J15" s="8">
        <f t="shared" si="1"/>
        <v>16.571428571428573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17</v>
      </c>
      <c r="I16" s="7">
        <f t="shared" si="0"/>
        <v>14.6</v>
      </c>
      <c r="J16" s="8">
        <f t="shared" si="1"/>
        <v>19.428571428571427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12</v>
      </c>
      <c r="I17" s="7">
        <f t="shared" si="0"/>
        <v>15.8</v>
      </c>
      <c r="J17" s="8">
        <f t="shared" si="1"/>
        <v>18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23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66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56</v>
      </c>
      <c r="I18" s="7">
        <f t="shared" si="0"/>
        <v>60.6</v>
      </c>
      <c r="J18" s="8">
        <f t="shared" si="1"/>
        <v>50.142857142857146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98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197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191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215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188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196</v>
      </c>
      <c r="I19" s="7">
        <f t="shared" si="0"/>
        <v>197.4</v>
      </c>
      <c r="J19" s="8">
        <f t="shared" si="1"/>
        <v>161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305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728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709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730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725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655</v>
      </c>
      <c r="I20" s="7">
        <f t="shared" si="0"/>
        <v>709.4</v>
      </c>
      <c r="J20" s="8">
        <f t="shared" si="1"/>
        <v>570.57142857142856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476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857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831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857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769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707</v>
      </c>
      <c r="I21" s="7">
        <f t="shared" si="0"/>
        <v>804.2</v>
      </c>
      <c r="J21" s="8">
        <f t="shared" si="1"/>
        <v>682.71428571428567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594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433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614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653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664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638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598</v>
      </c>
      <c r="I22" s="7">
        <f t="shared" si="0"/>
        <v>633.4</v>
      </c>
      <c r="J22" s="8">
        <f t="shared" si="1"/>
        <v>599.14285714285711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680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597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561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568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564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597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641</v>
      </c>
      <c r="I23" s="7">
        <f t="shared" si="0"/>
        <v>586.20000000000005</v>
      </c>
      <c r="J23" s="8">
        <f t="shared" si="1"/>
        <v>601.14285714285711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807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685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547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566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615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594</v>
      </c>
      <c r="I24" s="7">
        <f t="shared" si="0"/>
        <v>569.79999999999995</v>
      </c>
      <c r="J24" s="8">
        <f t="shared" si="1"/>
        <v>620.14285714285711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863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844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531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567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643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624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647</v>
      </c>
      <c r="I25" s="7">
        <f t="shared" si="0"/>
        <v>602.4</v>
      </c>
      <c r="J25" s="8">
        <f t="shared" si="1"/>
        <v>674.14285714285711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752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886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569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572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600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581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676</v>
      </c>
      <c r="I26" s="7">
        <f t="shared" si="0"/>
        <v>599.6</v>
      </c>
      <c r="J26" s="8">
        <f t="shared" si="1"/>
        <v>662.28571428571433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666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762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580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551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610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649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716</v>
      </c>
      <c r="I27" s="7">
        <f t="shared" si="0"/>
        <v>621.20000000000005</v>
      </c>
      <c r="J27" s="8">
        <f t="shared" si="1"/>
        <v>647.71428571428567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607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607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689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682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683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708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736</v>
      </c>
      <c r="I28" s="7">
        <f t="shared" si="0"/>
        <v>699.6</v>
      </c>
      <c r="J28" s="8">
        <f t="shared" si="1"/>
        <v>673.14285714285711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624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692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712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736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809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710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658</v>
      </c>
      <c r="I29" s="7">
        <f t="shared" si="0"/>
        <v>725</v>
      </c>
      <c r="J29" s="8">
        <f t="shared" si="1"/>
        <v>705.85714285714289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665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755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661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736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717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721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618</v>
      </c>
      <c r="I30" s="7">
        <f t="shared" si="0"/>
        <v>690.6</v>
      </c>
      <c r="J30" s="8">
        <f t="shared" si="1"/>
        <v>696.14285714285711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605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519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481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529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571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531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520</v>
      </c>
      <c r="I31" s="7">
        <f t="shared" si="0"/>
        <v>526.4</v>
      </c>
      <c r="J31" s="8">
        <f t="shared" si="1"/>
        <v>536.57142857142856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340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304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344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376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403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415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305</v>
      </c>
      <c r="I32" s="7">
        <f t="shared" si="0"/>
        <v>368.6</v>
      </c>
      <c r="J32" s="8">
        <f t="shared" si="1"/>
        <v>355.28571428571428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188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196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242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256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65</v>
      </c>
      <c r="I33" s="7">
        <f t="shared" si="0"/>
        <v>211.4</v>
      </c>
      <c r="J33" s="8">
        <f t="shared" si="1"/>
        <v>205.85714285714286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171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136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189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208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216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27</v>
      </c>
      <c r="I34" s="7">
        <f t="shared" si="0"/>
        <v>164.2</v>
      </c>
      <c r="J34" s="8">
        <f t="shared" si="1"/>
        <v>161.14285714285714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168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138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123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150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11</v>
      </c>
      <c r="I35" s="7">
        <f t="shared" si="0"/>
        <v>108.6</v>
      </c>
      <c r="J35" s="8">
        <f t="shared" si="1"/>
        <v>121.28571428571429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</v>
      </c>
      <c r="I36" s="11">
        <f t="shared" si="0"/>
        <v>48.2</v>
      </c>
      <c r="J36" s="12">
        <f t="shared" si="1"/>
        <v>57.285714285714285</v>
      </c>
      <c r="K36" s="1"/>
    </row>
    <row r="37" spans="1:11" s="1" customFormat="1" ht="13.8" x14ac:dyDescent="0.3">
      <c r="A37" s="25" t="s">
        <v>213</v>
      </c>
      <c r="B37" s="26">
        <f>SUM(B20:B31)</f>
        <v>7644</v>
      </c>
      <c r="C37" s="26">
        <f t="shared" ref="C37:J37" si="2">SUM(C20:C31)</f>
        <v>7204</v>
      </c>
      <c r="D37" s="26">
        <f t="shared" si="2"/>
        <v>7530</v>
      </c>
      <c r="E37" s="26">
        <f t="shared" si="2"/>
        <v>7700</v>
      </c>
      <c r="F37" s="26">
        <f t="shared" si="2"/>
        <v>7975</v>
      </c>
      <c r="G37" s="26">
        <f t="shared" si="2"/>
        <v>7868</v>
      </c>
      <c r="H37" s="26">
        <f t="shared" si="2"/>
        <v>7766</v>
      </c>
      <c r="I37" s="27">
        <f t="shared" si="2"/>
        <v>7767.8</v>
      </c>
      <c r="J37" s="28">
        <f t="shared" si="2"/>
        <v>7669.5714285714275</v>
      </c>
    </row>
    <row r="38" spans="1:11" s="1" customFormat="1" ht="13.8" x14ac:dyDescent="0.3">
      <c r="A38" s="29" t="s">
        <v>214</v>
      </c>
      <c r="B38" s="30">
        <f>SUM(B19:B34)</f>
        <v>8441</v>
      </c>
      <c r="C38" s="30">
        <f t="shared" ref="C38:J38" si="3">SUM(C19:C34)</f>
        <v>7882</v>
      </c>
      <c r="D38" s="30">
        <f t="shared" si="3"/>
        <v>8464</v>
      </c>
      <c r="E38" s="30">
        <f t="shared" si="3"/>
        <v>8765</v>
      </c>
      <c r="F38" s="30">
        <f t="shared" si="3"/>
        <v>9016</v>
      </c>
      <c r="G38" s="30">
        <f t="shared" si="3"/>
        <v>8943</v>
      </c>
      <c r="H38" s="30">
        <f t="shared" si="3"/>
        <v>8359</v>
      </c>
      <c r="I38" s="31">
        <f t="shared" si="3"/>
        <v>8709.4000000000015</v>
      </c>
      <c r="J38" s="32">
        <f t="shared" si="3"/>
        <v>8552.8571428571413</v>
      </c>
    </row>
    <row r="39" spans="1:11" s="1" customFormat="1" ht="13.8" x14ac:dyDescent="0.3">
      <c r="A39" s="33" t="s">
        <v>215</v>
      </c>
      <c r="B39" s="30">
        <f>SUM(B19:B36)</f>
        <v>8727</v>
      </c>
      <c r="C39" s="30">
        <f t="shared" ref="C39:J39" si="4">SUM(C19:C36)</f>
        <v>8062</v>
      </c>
      <c r="D39" s="30">
        <f t="shared" si="4"/>
        <v>8635</v>
      </c>
      <c r="E39" s="30">
        <f t="shared" si="4"/>
        <v>8968</v>
      </c>
      <c r="F39" s="30">
        <f t="shared" si="4"/>
        <v>9202</v>
      </c>
      <c r="G39" s="30">
        <f t="shared" si="4"/>
        <v>9146</v>
      </c>
      <c r="H39" s="30">
        <f t="shared" si="4"/>
        <v>8380</v>
      </c>
      <c r="I39" s="31">
        <f t="shared" si="4"/>
        <v>8866.2000000000025</v>
      </c>
      <c r="J39" s="32">
        <f t="shared" si="4"/>
        <v>8731.4285714285688</v>
      </c>
    </row>
    <row r="40" spans="1:11" s="1" customFormat="1" ht="13.8" x14ac:dyDescent="0.3">
      <c r="A40" s="34" t="s">
        <v>216</v>
      </c>
      <c r="B40" s="35">
        <f>SUM(B13:B36)</f>
        <v>8933</v>
      </c>
      <c r="C40" s="35">
        <f t="shared" ref="C40:J40" si="5">SUM(C13:C36)</f>
        <v>8337</v>
      </c>
      <c r="D40" s="35">
        <f t="shared" si="5"/>
        <v>8776</v>
      </c>
      <c r="E40" s="35">
        <f t="shared" si="5"/>
        <v>9084</v>
      </c>
      <c r="F40" s="35">
        <f t="shared" si="5"/>
        <v>9346</v>
      </c>
      <c r="G40" s="35">
        <f t="shared" si="5"/>
        <v>9299</v>
      </c>
      <c r="H40" s="35">
        <f t="shared" si="5"/>
        <v>8509</v>
      </c>
      <c r="I40" s="36">
        <f t="shared" si="5"/>
        <v>9002.8000000000011</v>
      </c>
      <c r="J40" s="37">
        <f t="shared" si="5"/>
        <v>8897.7142857142826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207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211</v>
      </c>
      <c r="G4" s="1" t="str">
        <f>'Raw Data'!B21</f>
        <v>Brassknocker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212</v>
      </c>
      <c r="G5" s="1" t="str">
        <f>Summary!G5</f>
        <v>51.3654,-2.31871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423</v>
      </c>
      <c r="Q12" s="144"/>
      <c r="S12" s="144" t="s">
        <v>206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222</v>
      </c>
      <c r="C13" s="77" t="s">
        <v>223</v>
      </c>
      <c r="D13" s="77" t="s">
        <v>224</v>
      </c>
      <c r="E13" s="77" t="s">
        <v>225</v>
      </c>
      <c r="F13" s="77" t="s">
        <v>226</v>
      </c>
      <c r="G13" s="77" t="s">
        <v>227</v>
      </c>
      <c r="H13" s="77" t="s">
        <v>228</v>
      </c>
      <c r="I13" s="77" t="s">
        <v>229</v>
      </c>
      <c r="J13" s="77" t="s">
        <v>230</v>
      </c>
      <c r="K13" s="77" t="s">
        <v>231</v>
      </c>
      <c r="L13" s="77" t="s">
        <v>232</v>
      </c>
      <c r="M13" s="77" t="s">
        <v>233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220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77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27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25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98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276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305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455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476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570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594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657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680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768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807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841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863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725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752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634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666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575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607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597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624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637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665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578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605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329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340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188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167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171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163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168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118</v>
      </c>
    </row>
    <row r="38" spans="1:14" ht="13.8" x14ac:dyDescent="0.25">
      <c r="A38" s="25" t="s">
        <v>213</v>
      </c>
      <c r="B38" s="26">
        <f>SUM(B21:B32)</f>
        <v>44</v>
      </c>
      <c r="C38" s="26">
        <f t="shared" ref="C38:M38" si="1">SUM(C21:C32)</f>
        <v>7313</v>
      </c>
      <c r="D38" s="26">
        <f t="shared" si="1"/>
        <v>22</v>
      </c>
      <c r="E38" s="26">
        <f t="shared" si="1"/>
        <v>256</v>
      </c>
      <c r="F38" s="26">
        <f t="shared" si="1"/>
        <v>3</v>
      </c>
      <c r="G38" s="26">
        <f t="shared" si="1"/>
        <v>2</v>
      </c>
      <c r="H38" s="26">
        <f t="shared" si="1"/>
        <v>0</v>
      </c>
      <c r="I38" s="26">
        <f t="shared" si="1"/>
        <v>1</v>
      </c>
      <c r="J38" s="26">
        <f t="shared" si="1"/>
        <v>1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7644</v>
      </c>
    </row>
    <row r="39" spans="1:14" ht="13.8" x14ac:dyDescent="0.25">
      <c r="A39" s="29" t="s">
        <v>214</v>
      </c>
      <c r="B39" s="30">
        <f>SUM(B20:B35)</f>
        <v>50</v>
      </c>
      <c r="C39" s="30">
        <f t="shared" ref="C39:M39" si="2">SUM(C20:C35)</f>
        <v>8062</v>
      </c>
      <c r="D39" s="30">
        <f t="shared" si="2"/>
        <v>23</v>
      </c>
      <c r="E39" s="30">
        <f t="shared" si="2"/>
        <v>294</v>
      </c>
      <c r="F39" s="30">
        <f t="shared" si="2"/>
        <v>3</v>
      </c>
      <c r="G39" s="30">
        <f t="shared" si="2"/>
        <v>3</v>
      </c>
      <c r="H39" s="30">
        <f t="shared" si="2"/>
        <v>1</v>
      </c>
      <c r="I39" s="30">
        <f t="shared" si="2"/>
        <v>2</v>
      </c>
      <c r="J39" s="30">
        <f t="shared" si="2"/>
        <v>1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8441</v>
      </c>
    </row>
    <row r="40" spans="1:14" ht="13.8" x14ac:dyDescent="0.25">
      <c r="A40" s="33" t="s">
        <v>215</v>
      </c>
      <c r="B40" s="30">
        <f>SUM(B20:B37)</f>
        <v>52</v>
      </c>
      <c r="C40" s="30">
        <f t="shared" ref="C40:M40" si="3">SUM(C20:C37)</f>
        <v>8336</v>
      </c>
      <c r="D40" s="30">
        <f t="shared" si="3"/>
        <v>23</v>
      </c>
      <c r="E40" s="30">
        <f t="shared" si="3"/>
        <v>304</v>
      </c>
      <c r="F40" s="30">
        <f t="shared" si="3"/>
        <v>3</v>
      </c>
      <c r="G40" s="30">
        <f t="shared" si="3"/>
        <v>3</v>
      </c>
      <c r="H40" s="30">
        <f t="shared" si="3"/>
        <v>1</v>
      </c>
      <c r="I40" s="30">
        <f t="shared" si="3"/>
        <v>2</v>
      </c>
      <c r="J40" s="30">
        <f t="shared" si="3"/>
        <v>1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8727</v>
      </c>
    </row>
    <row r="41" spans="1:14" ht="13.8" x14ac:dyDescent="0.25">
      <c r="A41" s="34" t="s">
        <v>216</v>
      </c>
      <c r="B41" s="35">
        <f>SUM(B14:B37)</f>
        <v>53</v>
      </c>
      <c r="C41" s="35">
        <f t="shared" ref="C41:M41" si="4">SUM(C14:C37)</f>
        <v>8523</v>
      </c>
      <c r="D41" s="35">
        <f t="shared" si="4"/>
        <v>23</v>
      </c>
      <c r="E41" s="35">
        <f t="shared" si="4"/>
        <v>322</v>
      </c>
      <c r="F41" s="35">
        <f t="shared" si="4"/>
        <v>3</v>
      </c>
      <c r="G41" s="35">
        <f t="shared" si="4"/>
        <v>3</v>
      </c>
      <c r="H41" s="35">
        <f t="shared" si="4"/>
        <v>1</v>
      </c>
      <c r="I41" s="35">
        <f t="shared" si="4"/>
        <v>2</v>
      </c>
      <c r="J41" s="35">
        <f t="shared" si="4"/>
        <v>1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8933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207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208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209</v>
      </c>
      <c r="H3" s="1" t="str">
        <f>RIGHT('Raw Data'!B20,3)</f>
        <v>034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211</v>
      </c>
      <c r="H4" s="1" t="str">
        <f>'Raw Data'!B21</f>
        <v>Brassknocker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212</v>
      </c>
      <c r="H5" s="1" t="str">
        <f>Summary!G5</f>
        <v>51.3654,-2.31871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217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218</v>
      </c>
      <c r="H7" s="1" t="s">
        <v>219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210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423</v>
      </c>
      <c r="AF11" s="144"/>
      <c r="AH11" s="144" t="s">
        <v>206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252</v>
      </c>
      <c r="D13" s="56" t="s">
        <v>253</v>
      </c>
      <c r="E13" s="56" t="s">
        <v>254</v>
      </c>
      <c r="F13" s="56" t="s">
        <v>255</v>
      </c>
      <c r="G13" s="56" t="s">
        <v>256</v>
      </c>
      <c r="H13" s="56" t="s">
        <v>257</v>
      </c>
      <c r="I13" s="56" t="s">
        <v>258</v>
      </c>
      <c r="J13" s="56" t="s">
        <v>259</v>
      </c>
      <c r="K13" s="56" t="s">
        <v>260</v>
      </c>
      <c r="L13" s="56" t="s">
        <v>261</v>
      </c>
      <c r="M13" s="56" t="s">
        <v>262</v>
      </c>
      <c r="N13" s="56" t="s">
        <v>263</v>
      </c>
      <c r="O13" s="56" t="s">
        <v>264</v>
      </c>
      <c r="P13" s="56" t="s">
        <v>265</v>
      </c>
      <c r="Q13" s="56" t="s">
        <v>266</v>
      </c>
      <c r="R13" s="56" t="s">
        <v>267</v>
      </c>
      <c r="S13" s="56" t="s">
        <v>268</v>
      </c>
      <c r="T13" s="56" t="s">
        <v>269</v>
      </c>
      <c r="U13" s="56" t="s">
        <v>270</v>
      </c>
      <c r="V13" s="56" t="s">
        <v>271</v>
      </c>
      <c r="W13" s="56" t="s">
        <v>272</v>
      </c>
      <c r="X13" s="56" t="s">
        <v>273</v>
      </c>
      <c r="Y13" s="56" t="s">
        <v>274</v>
      </c>
      <c r="Z13" s="56" t="s">
        <v>39</v>
      </c>
      <c r="AA13" s="56" t="s">
        <v>278</v>
      </c>
      <c r="AB13" s="56" t="s">
        <v>275</v>
      </c>
      <c r="AC13" s="69" t="s">
        <v>276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220</v>
      </c>
      <c r="B14" s="76">
        <f>SUM(C14:W14)</f>
        <v>26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7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6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2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15</v>
      </c>
      <c r="Y14" s="24">
        <f t="shared" ref="Y14:Y49" si="0">IFERROR(X14/B14*100,"0")</f>
        <v>57.692307692307686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7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9</v>
      </c>
      <c r="Y15" s="24">
        <f t="shared" si="0"/>
        <v>56.25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6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7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14</v>
      </c>
      <c r="Y16" s="24">
        <f t="shared" si="0"/>
        <v>66.666666666666657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1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64.285714285714292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7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8</v>
      </c>
      <c r="Y19" s="24">
        <f t="shared" si="0"/>
        <v>72.727272727272734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8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80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1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2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9</v>
      </c>
      <c r="Y25" s="24">
        <f t="shared" si="0"/>
        <v>90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4</v>
      </c>
      <c r="Y26" s="24">
        <f t="shared" si="0"/>
        <v>80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42.857142857142854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3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4">
        <f t="shared" si="0"/>
        <v>83.333333333333343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7</v>
      </c>
      <c r="Y29" s="24">
        <f t="shared" si="0"/>
        <v>77.777777777777786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7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2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80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7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28.571428571428569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83.333333333333343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3</v>
      </c>
      <c r="Y35" s="24">
        <f t="shared" si="0"/>
        <v>75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66.666666666666657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3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50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9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10</v>
      </c>
      <c r="Y38" s="24">
        <f t="shared" si="0"/>
        <v>52.631578947368418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9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13</v>
      </c>
      <c r="Y39" s="24">
        <f t="shared" si="0"/>
        <v>72.222222222222214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25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5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2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17</v>
      </c>
      <c r="Y40" s="24">
        <f t="shared" si="0"/>
        <v>68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17</v>
      </c>
      <c r="Y41" s="24">
        <f t="shared" si="0"/>
        <v>47.222222222222221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57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17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5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2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24</v>
      </c>
      <c r="Y42" s="24">
        <f t="shared" si="0"/>
        <v>42.105263157894733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94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7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56</v>
      </c>
      <c r="Y43" s="24">
        <f t="shared" si="0"/>
        <v>59.574468085106382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52</v>
      </c>
      <c r="Y44" s="24">
        <f t="shared" si="0"/>
        <v>68.421052631578945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1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49</v>
      </c>
      <c r="Y45" s="24">
        <f t="shared" si="0"/>
        <v>62.820512820512818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29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53</v>
      </c>
      <c r="Y46" s="24">
        <f t="shared" si="0"/>
        <v>63.095238095238095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49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17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48</v>
      </c>
      <c r="Y47" s="24">
        <f t="shared" si="0"/>
        <v>46.601941747572816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140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64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9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3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76</v>
      </c>
      <c r="Y48" s="24">
        <f t="shared" si="0"/>
        <v>54.285714285714285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149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65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3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81</v>
      </c>
      <c r="Y49" s="24">
        <f t="shared" si="0"/>
        <v>54.36241610738255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117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58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15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75</v>
      </c>
      <c r="Y50" s="24">
        <f>IFERROR(X50/B50*100,"0")</f>
        <v>64.102564102564102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117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3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68</v>
      </c>
      <c r="Y51" s="24">
        <f t="shared" ref="Y51:Y109" si="3">IFERROR(X51/B51*100,"0")</f>
        <v>58.119658119658126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168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9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5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1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86</v>
      </c>
      <c r="Y52" s="24">
        <f t="shared" si="3"/>
        <v>51.19047619047619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192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68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13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2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83</v>
      </c>
      <c r="Y53" s="24">
        <f t="shared" si="3"/>
        <v>43.229166666666671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134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1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78</v>
      </c>
      <c r="Y54" s="24">
        <f t="shared" si="3"/>
        <v>58.208955223880601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170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7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74</v>
      </c>
      <c r="Y55" s="24">
        <f t="shared" si="3"/>
        <v>43.529411764705884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188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90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14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4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88</v>
      </c>
      <c r="Y56" s="24">
        <f t="shared" si="3"/>
        <v>46.808510638297875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188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78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13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4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95</v>
      </c>
      <c r="Y57" s="24">
        <f t="shared" si="3"/>
        <v>50.531914893617028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189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70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84</v>
      </c>
      <c r="Y58" s="24">
        <f t="shared" si="3"/>
        <v>44.444444444444443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182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7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8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59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70</v>
      </c>
      <c r="Y59" s="24">
        <f t="shared" si="3"/>
        <v>38.461538461538467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205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101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16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3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90</v>
      </c>
      <c r="Y60" s="24">
        <f t="shared" si="3"/>
        <v>43.902439024390247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231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76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12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89</v>
      </c>
      <c r="Y61" s="24">
        <f t="shared" si="3"/>
        <v>38.528138528138527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203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73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84</v>
      </c>
      <c r="Y62" s="24">
        <f t="shared" si="3"/>
        <v>41.379310344827587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223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84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9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2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96</v>
      </c>
      <c r="Y63" s="24">
        <f t="shared" si="3"/>
        <v>43.049327354260093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212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86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19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2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107</v>
      </c>
      <c r="Y64" s="24">
        <f t="shared" si="3"/>
        <v>50.471698113207552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225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90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78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5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94</v>
      </c>
      <c r="Y65" s="24">
        <f t="shared" si="3"/>
        <v>41.777777777777779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217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76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15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2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2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95</v>
      </c>
      <c r="Y66" s="24">
        <f t="shared" si="3"/>
        <v>43.778801843317972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201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86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17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2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106</v>
      </c>
      <c r="Y67" s="24">
        <f t="shared" si="3"/>
        <v>52.736318407960205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187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79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76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12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2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1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91</v>
      </c>
      <c r="Y68" s="24">
        <f t="shared" si="3"/>
        <v>48.663101604278076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147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65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59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72</v>
      </c>
      <c r="Y69" s="24">
        <f t="shared" si="3"/>
        <v>48.979591836734691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184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71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1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86</v>
      </c>
      <c r="Y70" s="24">
        <f t="shared" si="3"/>
        <v>46.739130434782609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159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53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2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1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67</v>
      </c>
      <c r="Y71" s="24">
        <f t="shared" si="3"/>
        <v>42.138364779874216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178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69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14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5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1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89</v>
      </c>
      <c r="Y72" s="24">
        <f t="shared" si="3"/>
        <v>50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145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59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17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4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80</v>
      </c>
      <c r="Y73" s="24">
        <f t="shared" si="3"/>
        <v>55.172413793103445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149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26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1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75</v>
      </c>
      <c r="Y74" s="24">
        <f t="shared" si="3"/>
        <v>50.335570469798661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177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9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3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61</v>
      </c>
      <c r="Y75" s="24">
        <f t="shared" si="3"/>
        <v>34.463276836158194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132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60</v>
      </c>
      <c r="Y76" s="24">
        <f t="shared" si="3"/>
        <v>45.454545454545453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149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54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16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3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74</v>
      </c>
      <c r="Y77" s="24">
        <f t="shared" si="3"/>
        <v>49.664429530201346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155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12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69</v>
      </c>
      <c r="Y78" s="24">
        <f t="shared" si="3"/>
        <v>44.516129032258064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64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6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2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93</v>
      </c>
      <c r="Y79" s="24">
        <f t="shared" si="3"/>
        <v>60.389610389610397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144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18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71</v>
      </c>
      <c r="Y80" s="24">
        <f t="shared" si="3"/>
        <v>49.305555555555557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171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58</v>
      </c>
      <c r="Y81" s="24">
        <f t="shared" si="3"/>
        <v>33.918128654970758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153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74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2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1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62</v>
      </c>
      <c r="Y82" s="24">
        <f t="shared" si="3"/>
        <v>40.522875816993462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167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72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68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12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4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84</v>
      </c>
      <c r="Y83" s="24">
        <f t="shared" si="3"/>
        <v>50.299401197604787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162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57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15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3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1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76</v>
      </c>
      <c r="Y84" s="24">
        <f t="shared" si="3"/>
        <v>46.913580246913575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183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56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8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66</v>
      </c>
      <c r="Y85" s="24">
        <f t="shared" si="3"/>
        <v>36.065573770491802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170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59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14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77</v>
      </c>
      <c r="Y86" s="24">
        <f t="shared" si="3"/>
        <v>45.294117647058826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146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6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47</v>
      </c>
      <c r="Y87" s="24">
        <f t="shared" si="3"/>
        <v>32.19178082191781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152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9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48</v>
      </c>
      <c r="Y88" s="24">
        <f t="shared" si="3"/>
        <v>31.578947368421051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137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37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5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43</v>
      </c>
      <c r="Y89" s="24">
        <f t="shared" si="3"/>
        <v>31.386861313868614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108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9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35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50</v>
      </c>
      <c r="Y90" s="24">
        <f t="shared" si="3"/>
        <v>46.296296296296298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82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39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5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4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2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35</v>
      </c>
      <c r="Y91" s="24">
        <f t="shared" si="3"/>
        <v>42.68292682926829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35</v>
      </c>
      <c r="Y92" s="24">
        <f t="shared" si="3"/>
        <v>41.666666666666671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66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1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35</v>
      </c>
      <c r="Y93" s="24">
        <f t="shared" si="3"/>
        <v>53.030303030303031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17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15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9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26</v>
      </c>
      <c r="Y94" s="24">
        <f t="shared" si="3"/>
        <v>53.061224489795919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53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7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27</v>
      </c>
      <c r="Y95" s="24">
        <f t="shared" si="3"/>
        <v>50.943396226415096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15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3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31</v>
      </c>
      <c r="Y96" s="24">
        <f t="shared" si="3"/>
        <v>63.265306122448983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20</v>
      </c>
      <c r="Y97" s="24">
        <f t="shared" si="3"/>
        <v>54.054054054054056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19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2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35</v>
      </c>
      <c r="Y98" s="24">
        <f t="shared" si="3"/>
        <v>61.403508771929829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4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4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25</v>
      </c>
      <c r="Y99" s="24">
        <f t="shared" si="3"/>
        <v>44.642857142857146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17</v>
      </c>
      <c r="Y100" s="24">
        <f t="shared" si="3"/>
        <v>60.714285714285708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16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25</v>
      </c>
      <c r="Y101" s="24">
        <f t="shared" si="3"/>
        <v>83.333333333333343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17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19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1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24</v>
      </c>
      <c r="Y102" s="24">
        <f t="shared" si="3"/>
        <v>53.333333333333336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22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5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29</v>
      </c>
      <c r="Y103" s="24">
        <f t="shared" si="3"/>
        <v>57.999999999999993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7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24</v>
      </c>
      <c r="Y104" s="24">
        <f t="shared" si="3"/>
        <v>70.588235294117652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8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21</v>
      </c>
      <c r="Y105" s="24">
        <f t="shared" si="3"/>
        <v>53.846153846153847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29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16</v>
      </c>
      <c r="Y106" s="24">
        <f t="shared" si="3"/>
        <v>55.172413793103445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24</v>
      </c>
      <c r="Y107" s="24">
        <f t="shared" si="3"/>
        <v>77.41935483870968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7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8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3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23</v>
      </c>
      <c r="Y108" s="24">
        <f t="shared" si="3"/>
        <v>76.666666666666671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3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19</v>
      </c>
      <c r="Y109" s="24">
        <f t="shared" si="3"/>
        <v>67.857142857142861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213</v>
      </c>
      <c r="B110" s="68">
        <f>SUM(B42:B93)</f>
        <v>7984</v>
      </c>
      <c r="C110" s="26">
        <f>SUM(C42:C93)</f>
        <v>0</v>
      </c>
      <c r="D110" s="26">
        <f t="shared" ref="D110:W110" si="6">SUM(D42:D93)</f>
        <v>9</v>
      </c>
      <c r="E110" s="26">
        <f t="shared" si="6"/>
        <v>15</v>
      </c>
      <c r="F110" s="26">
        <f t="shared" si="6"/>
        <v>61</v>
      </c>
      <c r="G110" s="26">
        <f t="shared" si="6"/>
        <v>645</v>
      </c>
      <c r="H110" s="26">
        <f t="shared" si="6"/>
        <v>3549</v>
      </c>
      <c r="I110" s="26">
        <f t="shared" si="6"/>
        <v>2927</v>
      </c>
      <c r="J110" s="26">
        <f t="shared" si="6"/>
        <v>638</v>
      </c>
      <c r="K110" s="26">
        <f t="shared" si="6"/>
        <v>108</v>
      </c>
      <c r="L110" s="26">
        <f t="shared" si="6"/>
        <v>24</v>
      </c>
      <c r="M110" s="26">
        <f t="shared" si="6"/>
        <v>4</v>
      </c>
      <c r="N110" s="26">
        <f t="shared" si="6"/>
        <v>3</v>
      </c>
      <c r="O110" s="26">
        <f t="shared" si="6"/>
        <v>1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3705</v>
      </c>
      <c r="Y110" s="72">
        <f>IFERROR((X110/B110*100),"0")</f>
        <v>46.405310621242485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214</v>
      </c>
      <c r="B111" s="64">
        <f>SUM(B38:B101)</f>
        <v>8441</v>
      </c>
      <c r="C111" s="30">
        <f>SUM(C38:C101)</f>
        <v>0</v>
      </c>
      <c r="D111" s="30">
        <f t="shared" ref="D111:W111" si="7">SUM(D38:D101)</f>
        <v>10</v>
      </c>
      <c r="E111" s="30">
        <f t="shared" si="7"/>
        <v>15</v>
      </c>
      <c r="F111" s="30">
        <f t="shared" si="7"/>
        <v>65</v>
      </c>
      <c r="G111" s="30">
        <f t="shared" si="7"/>
        <v>673</v>
      </c>
      <c r="H111" s="30">
        <f t="shared" si="7"/>
        <v>3710</v>
      </c>
      <c r="I111" s="30">
        <f t="shared" si="7"/>
        <v>3105</v>
      </c>
      <c r="J111" s="30">
        <f t="shared" si="7"/>
        <v>698</v>
      </c>
      <c r="K111" s="30">
        <f t="shared" si="7"/>
        <v>128</v>
      </c>
      <c r="L111" s="30">
        <f t="shared" si="7"/>
        <v>29</v>
      </c>
      <c r="M111" s="30">
        <f t="shared" si="7"/>
        <v>4</v>
      </c>
      <c r="N111" s="30">
        <f t="shared" si="7"/>
        <v>3</v>
      </c>
      <c r="O111" s="30">
        <f t="shared" si="7"/>
        <v>1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3968</v>
      </c>
      <c r="Y111" s="73">
        <f t="shared" ref="Y111:Y113" si="8">IFERROR((X111/B111*100),"0")</f>
        <v>47.008648264423648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215</v>
      </c>
      <c r="B112" s="64">
        <f>SUM(B38:B109)</f>
        <v>8727</v>
      </c>
      <c r="C112" s="30">
        <f>SUM(C38:C109)</f>
        <v>0</v>
      </c>
      <c r="D112" s="30">
        <f t="shared" ref="D112:W112" si="9">SUM(D38:D109)</f>
        <v>10</v>
      </c>
      <c r="E112" s="30">
        <f t="shared" si="9"/>
        <v>15</v>
      </c>
      <c r="F112" s="30">
        <f t="shared" si="9"/>
        <v>66</v>
      </c>
      <c r="G112" s="30">
        <f t="shared" si="9"/>
        <v>684</v>
      </c>
      <c r="H112" s="30">
        <f t="shared" si="9"/>
        <v>3804</v>
      </c>
      <c r="I112" s="30">
        <f t="shared" si="9"/>
        <v>3218</v>
      </c>
      <c r="J112" s="30">
        <f t="shared" si="9"/>
        <v>749</v>
      </c>
      <c r="K112" s="30">
        <f t="shared" si="9"/>
        <v>140</v>
      </c>
      <c r="L112" s="30">
        <f t="shared" si="9"/>
        <v>32</v>
      </c>
      <c r="M112" s="30">
        <f t="shared" si="9"/>
        <v>4</v>
      </c>
      <c r="N112" s="30">
        <f t="shared" si="9"/>
        <v>4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4148</v>
      </c>
      <c r="Y112" s="73">
        <f t="shared" si="8"/>
        <v>47.530651999541654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216</v>
      </c>
      <c r="B113" s="71">
        <f>SUM(B14:B109)</f>
        <v>8933</v>
      </c>
      <c r="C113" s="35">
        <f>SUM(C14:C109)</f>
        <v>0</v>
      </c>
      <c r="D113" s="35">
        <f t="shared" ref="D113:W113" si="10">SUM(D14:D109)</f>
        <v>10</v>
      </c>
      <c r="E113" s="35">
        <f t="shared" si="10"/>
        <v>15</v>
      </c>
      <c r="F113" s="35">
        <f t="shared" si="10"/>
        <v>69</v>
      </c>
      <c r="G113" s="35">
        <f t="shared" si="10"/>
        <v>691</v>
      </c>
      <c r="H113" s="35">
        <f t="shared" si="10"/>
        <v>3852</v>
      </c>
      <c r="I113" s="35">
        <f t="shared" si="10"/>
        <v>3277</v>
      </c>
      <c r="J113" s="35">
        <f t="shared" si="10"/>
        <v>808</v>
      </c>
      <c r="K113" s="35">
        <f t="shared" si="10"/>
        <v>162</v>
      </c>
      <c r="L113" s="35">
        <f t="shared" si="10"/>
        <v>38</v>
      </c>
      <c r="M113" s="35">
        <f t="shared" si="10"/>
        <v>4</v>
      </c>
      <c r="N113" s="35">
        <f t="shared" si="10"/>
        <v>6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4296</v>
      </c>
      <c r="Y113" s="74">
        <f t="shared" si="8"/>
        <v>48.091346692040752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306</v>
      </c>
      <c r="B5" t="s">
        <v>644</v>
      </c>
    </row>
    <row r="6" spans="1:2" x14ac:dyDescent="0.25">
      <c r="A6" s="116" t="s">
        <v>307</v>
      </c>
      <c r="B6" t="s">
        <v>305</v>
      </c>
    </row>
    <row r="7" spans="1:2" x14ac:dyDescent="0.25">
      <c r="A7" s="116" t="s">
        <v>308</v>
      </c>
      <c r="B7" t="s">
        <v>1</v>
      </c>
    </row>
    <row r="8" spans="1:2" x14ac:dyDescent="0.25">
      <c r="A8" s="116" t="s">
        <v>309</v>
      </c>
      <c r="B8" t="s">
        <v>645</v>
      </c>
    </row>
    <row r="9" spans="1:2" x14ac:dyDescent="0.25">
      <c r="A9" s="116" t="s">
        <v>310</v>
      </c>
      <c r="B9" t="s">
        <v>311</v>
      </c>
    </row>
    <row r="10" spans="1:2" x14ac:dyDescent="0.25">
      <c r="A10" s="116" t="s">
        <v>312</v>
      </c>
      <c r="B10" t="s">
        <v>2</v>
      </c>
    </row>
    <row r="11" spans="1:2" x14ac:dyDescent="0.25">
      <c r="A11" s="116" t="s">
        <v>313</v>
      </c>
      <c r="B11" t="s">
        <v>3</v>
      </c>
    </row>
    <row r="12" spans="1:2" x14ac:dyDescent="0.25">
      <c r="A12" s="116" t="s">
        <v>314</v>
      </c>
      <c r="B12" t="s">
        <v>4</v>
      </c>
    </row>
    <row r="13" spans="1:2" x14ac:dyDescent="0.25">
      <c r="A13" s="116" t="s">
        <v>315</v>
      </c>
      <c r="B13" t="s">
        <v>235</v>
      </c>
    </row>
    <row r="14" spans="1:2" x14ac:dyDescent="0.25">
      <c r="A14" s="116" t="s">
        <v>316</v>
      </c>
      <c r="B14" t="s">
        <v>317</v>
      </c>
    </row>
    <row r="15" spans="1:2" x14ac:dyDescent="0.25">
      <c r="A15" s="116" t="s">
        <v>318</v>
      </c>
      <c r="B15" t="s">
        <v>319</v>
      </c>
    </row>
    <row r="16" spans="1:2" x14ac:dyDescent="0.25">
      <c r="A16" s="116" t="s">
        <v>320</v>
      </c>
      <c r="B16" t="s">
        <v>5</v>
      </c>
    </row>
    <row r="17" spans="1:2" x14ac:dyDescent="0.25">
      <c r="A17" s="116" t="s">
        <v>321</v>
      </c>
      <c r="B17" t="s">
        <v>322</v>
      </c>
    </row>
    <row r="18" spans="1:2" x14ac:dyDescent="0.25">
      <c r="A18" s="116" t="s">
        <v>323</v>
      </c>
      <c r="B18" t="s">
        <v>324</v>
      </c>
    </row>
    <row r="19" spans="1:2" s="115" customFormat="1" x14ac:dyDescent="0.25">
      <c r="A19" s="115" t="s">
        <v>6</v>
      </c>
    </row>
    <row r="20" spans="1:2" x14ac:dyDescent="0.25">
      <c r="A20" s="116" t="s">
        <v>325</v>
      </c>
      <c r="B20" t="s">
        <v>646</v>
      </c>
    </row>
    <row r="21" spans="1:2" x14ac:dyDescent="0.25">
      <c r="A21" s="116" t="s">
        <v>326</v>
      </c>
      <c r="B21" t="s">
        <v>647</v>
      </c>
    </row>
    <row r="22" spans="1:2" x14ac:dyDescent="0.25">
      <c r="A22" s="116" t="s">
        <v>327</v>
      </c>
      <c r="B22" t="s">
        <v>648</v>
      </c>
    </row>
    <row r="23" spans="1:2" x14ac:dyDescent="0.25">
      <c r="A23" s="116" t="s">
        <v>328</v>
      </c>
      <c r="B23" t="s">
        <v>7</v>
      </c>
    </row>
    <row r="24" spans="1:2" x14ac:dyDescent="0.25">
      <c r="A24" s="116" t="s">
        <v>329</v>
      </c>
      <c r="B24" t="s">
        <v>8</v>
      </c>
    </row>
    <row r="25" spans="1:2" x14ac:dyDescent="0.25">
      <c r="A25" s="116" t="s">
        <v>330</v>
      </c>
      <c r="B25" t="s">
        <v>649</v>
      </c>
    </row>
    <row r="26" spans="1:2" x14ac:dyDescent="0.25">
      <c r="A26" s="116" t="s">
        <v>331</v>
      </c>
      <c r="B26" t="s">
        <v>9</v>
      </c>
    </row>
    <row r="27" spans="1:2" x14ac:dyDescent="0.25">
      <c r="A27" s="116" t="s">
        <v>332</v>
      </c>
      <c r="B27" t="s">
        <v>10</v>
      </c>
    </row>
    <row r="28" spans="1:2" x14ac:dyDescent="0.25">
      <c r="A28" s="116" t="s">
        <v>333</v>
      </c>
      <c r="B28" t="s">
        <v>432</v>
      </c>
    </row>
    <row r="29" spans="1:2" x14ac:dyDescent="0.25">
      <c r="A29" s="116" t="s">
        <v>334</v>
      </c>
      <c r="B29" t="s">
        <v>11</v>
      </c>
    </row>
    <row r="30" spans="1:2" x14ac:dyDescent="0.25">
      <c r="A30" s="116" t="s">
        <v>335</v>
      </c>
      <c r="B30" t="s">
        <v>650</v>
      </c>
    </row>
    <row r="31" spans="1:2" x14ac:dyDescent="0.25">
      <c r="A31" s="116" t="s">
        <v>336</v>
      </c>
      <c r="B31" t="s">
        <v>650</v>
      </c>
    </row>
    <row r="32" spans="1:2" x14ac:dyDescent="0.25">
      <c r="A32" s="116" t="s">
        <v>337</v>
      </c>
      <c r="B32" t="s">
        <v>651</v>
      </c>
    </row>
    <row r="33" spans="1:2" x14ac:dyDescent="0.25">
      <c r="A33" s="116" t="s">
        <v>338</v>
      </c>
      <c r="B33" t="s">
        <v>12</v>
      </c>
    </row>
    <row r="34" spans="1:2" x14ac:dyDescent="0.25">
      <c r="A34" s="116" t="s">
        <v>339</v>
      </c>
      <c r="B34" t="s">
        <v>652</v>
      </c>
    </row>
    <row r="35" spans="1:2" s="115" customFormat="1" x14ac:dyDescent="0.25">
      <c r="A35" s="115" t="s">
        <v>13</v>
      </c>
    </row>
    <row r="36" spans="1:2" x14ac:dyDescent="0.25">
      <c r="A36" s="116" t="s">
        <v>340</v>
      </c>
      <c r="B36" t="s">
        <v>14</v>
      </c>
    </row>
    <row r="37" spans="1:2" x14ac:dyDescent="0.25">
      <c r="A37" s="116" t="s">
        <v>341</v>
      </c>
      <c r="B37" t="s">
        <v>1</v>
      </c>
    </row>
    <row r="38" spans="1:2" x14ac:dyDescent="0.25">
      <c r="A38" s="116" t="s">
        <v>342</v>
      </c>
      <c r="B38" t="s">
        <v>2</v>
      </c>
    </row>
    <row r="39" spans="1:2" x14ac:dyDescent="0.25">
      <c r="A39" s="116" t="s">
        <v>343</v>
      </c>
      <c r="B39" t="s">
        <v>2</v>
      </c>
    </row>
    <row r="40" spans="1:2" x14ac:dyDescent="0.25">
      <c r="A40" s="116" t="s">
        <v>344</v>
      </c>
      <c r="B40" t="s">
        <v>2</v>
      </c>
    </row>
    <row r="41" spans="1:2" x14ac:dyDescent="0.25">
      <c r="A41" s="116" t="s">
        <v>345</v>
      </c>
      <c r="B41" t="s">
        <v>15</v>
      </c>
    </row>
    <row r="42" spans="1:2" x14ac:dyDescent="0.25">
      <c r="A42" s="116" t="s">
        <v>346</v>
      </c>
      <c r="B42" t="s">
        <v>16</v>
      </c>
    </row>
    <row r="43" spans="1:2" x14ac:dyDescent="0.25">
      <c r="A43" s="116" t="s">
        <v>347</v>
      </c>
      <c r="B43" t="s">
        <v>17</v>
      </c>
    </row>
    <row r="44" spans="1:2" x14ac:dyDescent="0.25">
      <c r="A44" s="116" t="s">
        <v>348</v>
      </c>
      <c r="B44" t="s">
        <v>18</v>
      </c>
    </row>
    <row r="45" spans="1:2" x14ac:dyDescent="0.25">
      <c r="A45" s="116" t="s">
        <v>349</v>
      </c>
      <c r="B45" t="s">
        <v>487</v>
      </c>
    </row>
    <row r="46" spans="1:2" x14ac:dyDescent="0.25">
      <c r="A46" s="116" t="s">
        <v>350</v>
      </c>
      <c r="B46" t="s">
        <v>19</v>
      </c>
    </row>
    <row r="47" spans="1:2" x14ac:dyDescent="0.25">
      <c r="A47" s="116" t="s">
        <v>351</v>
      </c>
      <c r="B47" t="s">
        <v>352</v>
      </c>
    </row>
    <row r="48" spans="1:2" x14ac:dyDescent="0.25">
      <c r="A48" s="116" t="s">
        <v>353</v>
      </c>
      <c r="B48" t="s">
        <v>9</v>
      </c>
    </row>
    <row r="49" spans="1:2" x14ac:dyDescent="0.25">
      <c r="A49" s="116" t="s">
        <v>354</v>
      </c>
      <c r="B49" t="s">
        <v>355</v>
      </c>
    </row>
    <row r="50" spans="1:2" x14ac:dyDescent="0.25">
      <c r="A50" s="116" t="s">
        <v>356</v>
      </c>
      <c r="B50" t="s">
        <v>357</v>
      </c>
    </row>
    <row r="51" spans="1:2" x14ac:dyDescent="0.25">
      <c r="A51" s="116" t="s">
        <v>358</v>
      </c>
      <c r="B51" t="s">
        <v>359</v>
      </c>
    </row>
    <row r="52" spans="1:2" x14ac:dyDescent="0.25">
      <c r="A52" s="116" t="s">
        <v>360</v>
      </c>
      <c r="B52" t="s">
        <v>21</v>
      </c>
    </row>
    <row r="53" spans="1:2" x14ac:dyDescent="0.25">
      <c r="A53" s="116" t="s">
        <v>361</v>
      </c>
      <c r="B53" t="s">
        <v>237</v>
      </c>
    </row>
    <row r="54" spans="1:2" x14ac:dyDescent="0.25">
      <c r="A54" s="116" t="s">
        <v>332</v>
      </c>
      <c r="B54" t="s">
        <v>22</v>
      </c>
    </row>
    <row r="55" spans="1:2" x14ac:dyDescent="0.25">
      <c r="A55" s="116" t="s">
        <v>362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363</v>
      </c>
      <c r="B58" t="s">
        <v>25</v>
      </c>
    </row>
    <row r="59" spans="1:2" x14ac:dyDescent="0.25">
      <c r="A59" s="117" t="s">
        <v>364</v>
      </c>
      <c r="B59" t="s">
        <v>26</v>
      </c>
    </row>
    <row r="60" spans="1:2" x14ac:dyDescent="0.25">
      <c r="A60" s="117" t="s">
        <v>365</v>
      </c>
      <c r="B60" t="s">
        <v>27</v>
      </c>
    </row>
    <row r="61" spans="1:2" x14ac:dyDescent="0.25">
      <c r="A61" s="117" t="s">
        <v>366</v>
      </c>
      <c r="B61" t="s">
        <v>27</v>
      </c>
    </row>
    <row r="62" spans="1:2" x14ac:dyDescent="0.25">
      <c r="A62" s="117" t="s">
        <v>367</v>
      </c>
      <c r="B62" t="s">
        <v>27</v>
      </c>
    </row>
    <row r="63" spans="1:2" x14ac:dyDescent="0.25">
      <c r="A63" s="117" t="s">
        <v>368</v>
      </c>
      <c r="B63" t="s">
        <v>27</v>
      </c>
    </row>
    <row r="64" spans="1:2" x14ac:dyDescent="0.25">
      <c r="A64" s="117" t="s">
        <v>369</v>
      </c>
      <c r="B64" t="s">
        <v>27</v>
      </c>
    </row>
    <row r="65" spans="1:2" x14ac:dyDescent="0.25">
      <c r="A65" s="117" t="s">
        <v>370</v>
      </c>
      <c r="B65" t="s">
        <v>27</v>
      </c>
    </row>
    <row r="66" spans="1:2" x14ac:dyDescent="0.25">
      <c r="A66" s="117" t="s">
        <v>371</v>
      </c>
      <c r="B66" t="s">
        <v>27</v>
      </c>
    </row>
    <row r="67" spans="1:2" x14ac:dyDescent="0.25">
      <c r="A67" s="117" t="s">
        <v>372</v>
      </c>
      <c r="B67" t="s">
        <v>27</v>
      </c>
    </row>
    <row r="68" spans="1:2" x14ac:dyDescent="0.25">
      <c r="A68" s="117" t="s">
        <v>373</v>
      </c>
      <c r="B68" t="s">
        <v>27</v>
      </c>
    </row>
    <row r="69" spans="1:2" x14ac:dyDescent="0.25">
      <c r="A69" s="117" t="s">
        <v>374</v>
      </c>
      <c r="B69" t="s">
        <v>27</v>
      </c>
    </row>
    <row r="70" spans="1:2" x14ac:dyDescent="0.25">
      <c r="A70" s="117" t="s">
        <v>375</v>
      </c>
      <c r="B70" t="s">
        <v>27</v>
      </c>
    </row>
    <row r="71" spans="1:2" x14ac:dyDescent="0.25">
      <c r="A71" s="117" t="s">
        <v>376</v>
      </c>
      <c r="B71" t="s">
        <v>27</v>
      </c>
    </row>
    <row r="72" spans="1:2" x14ac:dyDescent="0.25">
      <c r="A72" s="117" t="s">
        <v>377</v>
      </c>
      <c r="B72" t="s">
        <v>28</v>
      </c>
    </row>
    <row r="73" spans="1:2" x14ac:dyDescent="0.25">
      <c r="A73" s="117" t="s">
        <v>378</v>
      </c>
      <c r="B73" t="s">
        <v>28</v>
      </c>
    </row>
    <row r="74" spans="1:2" x14ac:dyDescent="0.25">
      <c r="A74" s="117" t="s">
        <v>379</v>
      </c>
      <c r="B74" t="s">
        <v>28</v>
      </c>
    </row>
    <row r="75" spans="1:2" x14ac:dyDescent="0.25">
      <c r="A75" s="117" t="s">
        <v>380</v>
      </c>
      <c r="B75" t="s">
        <v>28</v>
      </c>
    </row>
    <row r="76" spans="1:2" x14ac:dyDescent="0.25">
      <c r="A76" s="117" t="s">
        <v>381</v>
      </c>
      <c r="B76" t="s">
        <v>28</v>
      </c>
    </row>
    <row r="77" spans="1:2" x14ac:dyDescent="0.25">
      <c r="A77" s="117" t="s">
        <v>382</v>
      </c>
      <c r="B77" t="s">
        <v>28</v>
      </c>
    </row>
    <row r="78" spans="1:2" x14ac:dyDescent="0.25">
      <c r="A78" s="117" t="s">
        <v>383</v>
      </c>
      <c r="B78" t="s">
        <v>28</v>
      </c>
    </row>
    <row r="79" spans="1:2" x14ac:dyDescent="0.25">
      <c r="A79" s="117" t="s">
        <v>384</v>
      </c>
      <c r="B79" t="s">
        <v>28</v>
      </c>
    </row>
    <row r="80" spans="1:2" x14ac:dyDescent="0.25">
      <c r="A80" s="117" t="s">
        <v>385</v>
      </c>
      <c r="B80" t="s">
        <v>28</v>
      </c>
    </row>
    <row r="81" spans="1:2" x14ac:dyDescent="0.25">
      <c r="A81" s="117" t="s">
        <v>386</v>
      </c>
      <c r="B81" t="s">
        <v>28</v>
      </c>
    </row>
    <row r="82" spans="1:2" x14ac:dyDescent="0.25">
      <c r="A82" s="117" t="s">
        <v>387</v>
      </c>
      <c r="B82" t="s">
        <v>28</v>
      </c>
    </row>
    <row r="83" spans="1:2" x14ac:dyDescent="0.25">
      <c r="A83" s="117" t="s">
        <v>388</v>
      </c>
      <c r="B83" t="s">
        <v>28</v>
      </c>
    </row>
    <row r="84" spans="1:2" x14ac:dyDescent="0.25">
      <c r="A84" s="117" t="s">
        <v>389</v>
      </c>
      <c r="B84" t="s">
        <v>29</v>
      </c>
    </row>
    <row r="85" spans="1:2" x14ac:dyDescent="0.25">
      <c r="A85" s="117" t="s">
        <v>390</v>
      </c>
      <c r="B85" t="s">
        <v>29</v>
      </c>
    </row>
    <row r="86" spans="1:2" x14ac:dyDescent="0.25">
      <c r="A86" s="117" t="s">
        <v>391</v>
      </c>
      <c r="B86" t="s">
        <v>29</v>
      </c>
    </row>
    <row r="87" spans="1:2" x14ac:dyDescent="0.25">
      <c r="A87" s="117" t="s">
        <v>392</v>
      </c>
      <c r="B87" t="s">
        <v>29</v>
      </c>
    </row>
    <row r="88" spans="1:2" x14ac:dyDescent="0.25">
      <c r="A88" s="117" t="s">
        <v>393</v>
      </c>
      <c r="B88" t="s">
        <v>29</v>
      </c>
    </row>
    <row r="89" spans="1:2" x14ac:dyDescent="0.25">
      <c r="A89" s="117" t="s">
        <v>394</v>
      </c>
      <c r="B89" t="s">
        <v>29</v>
      </c>
    </row>
    <row r="90" spans="1:2" x14ac:dyDescent="0.25">
      <c r="A90" s="117" t="s">
        <v>395</v>
      </c>
      <c r="B90" t="s">
        <v>29</v>
      </c>
    </row>
    <row r="91" spans="1:2" x14ac:dyDescent="0.25">
      <c r="A91" s="117" t="s">
        <v>396</v>
      </c>
      <c r="B91" t="s">
        <v>29</v>
      </c>
    </row>
    <row r="92" spans="1:2" x14ac:dyDescent="0.25">
      <c r="A92" s="117" t="s">
        <v>397</v>
      </c>
      <c r="B92" t="s">
        <v>29</v>
      </c>
    </row>
    <row r="93" spans="1:2" x14ac:dyDescent="0.25">
      <c r="A93" s="117" t="s">
        <v>398</v>
      </c>
      <c r="B93" t="s">
        <v>29</v>
      </c>
    </row>
    <row r="94" spans="1:2" x14ac:dyDescent="0.25">
      <c r="A94" s="117" t="s">
        <v>399</v>
      </c>
      <c r="B94" t="s">
        <v>29</v>
      </c>
    </row>
    <row r="95" spans="1:2" x14ac:dyDescent="0.25">
      <c r="A95" s="117" t="s">
        <v>400</v>
      </c>
      <c r="B95" t="s">
        <v>29</v>
      </c>
    </row>
    <row r="96" spans="1:2" x14ac:dyDescent="0.25">
      <c r="A96" s="117" t="s">
        <v>401</v>
      </c>
      <c r="B96" t="s">
        <v>30</v>
      </c>
    </row>
    <row r="97" spans="1:2" x14ac:dyDescent="0.25">
      <c r="A97" s="117" t="s">
        <v>402</v>
      </c>
      <c r="B97" t="s">
        <v>30</v>
      </c>
    </row>
    <row r="98" spans="1:2" x14ac:dyDescent="0.25">
      <c r="A98" s="117" t="s">
        <v>403</v>
      </c>
      <c r="B98" t="s">
        <v>30</v>
      </c>
    </row>
    <row r="99" spans="1:2" x14ac:dyDescent="0.25">
      <c r="A99" s="117" t="s">
        <v>404</v>
      </c>
      <c r="B99" t="s">
        <v>30</v>
      </c>
    </row>
    <row r="100" spans="1:2" x14ac:dyDescent="0.25">
      <c r="A100" s="117" t="s">
        <v>405</v>
      </c>
      <c r="B100" t="s">
        <v>30</v>
      </c>
    </row>
    <row r="101" spans="1:2" x14ac:dyDescent="0.25">
      <c r="A101" s="117" t="s">
        <v>406</v>
      </c>
      <c r="B101" t="s">
        <v>30</v>
      </c>
    </row>
    <row r="102" spans="1:2" x14ac:dyDescent="0.25">
      <c r="A102" s="117" t="s">
        <v>407</v>
      </c>
      <c r="B102" t="s">
        <v>30</v>
      </c>
    </row>
    <row r="103" spans="1:2" x14ac:dyDescent="0.25">
      <c r="A103" s="117" t="s">
        <v>408</v>
      </c>
      <c r="B103" t="s">
        <v>30</v>
      </c>
    </row>
    <row r="104" spans="1:2" x14ac:dyDescent="0.25">
      <c r="A104" s="117" t="s">
        <v>409</v>
      </c>
      <c r="B104" t="s">
        <v>30</v>
      </c>
    </row>
    <row r="105" spans="1:2" x14ac:dyDescent="0.25">
      <c r="A105" s="117" t="s">
        <v>410</v>
      </c>
      <c r="B105" t="s">
        <v>30</v>
      </c>
    </row>
    <row r="106" spans="1:2" x14ac:dyDescent="0.25">
      <c r="A106" s="117" t="s">
        <v>411</v>
      </c>
      <c r="B106" t="s">
        <v>30</v>
      </c>
    </row>
    <row r="107" spans="1:2" x14ac:dyDescent="0.25">
      <c r="A107" s="117" t="s">
        <v>412</v>
      </c>
      <c r="B107" t="s">
        <v>30</v>
      </c>
    </row>
    <row r="108" spans="1:2" x14ac:dyDescent="0.25">
      <c r="A108" s="117" t="s">
        <v>413</v>
      </c>
      <c r="B108" t="s">
        <v>30</v>
      </c>
    </row>
    <row r="109" spans="1:2" x14ac:dyDescent="0.25">
      <c r="A109" s="117" t="s">
        <v>414</v>
      </c>
      <c r="B109" t="s">
        <v>30</v>
      </c>
    </row>
    <row r="110" spans="1:2" x14ac:dyDescent="0.25">
      <c r="A110" s="117" t="s">
        <v>415</v>
      </c>
      <c r="B110" t="s">
        <v>30</v>
      </c>
    </row>
    <row r="111" spans="1:2" x14ac:dyDescent="0.25">
      <c r="A111" s="117" t="s">
        <v>416</v>
      </c>
      <c r="B111" t="s">
        <v>30</v>
      </c>
    </row>
    <row r="112" spans="1:2" x14ac:dyDescent="0.25">
      <c r="A112" s="117" t="s">
        <v>417</v>
      </c>
      <c r="B112" t="s">
        <v>30</v>
      </c>
    </row>
    <row r="113" spans="1:65" x14ac:dyDescent="0.25">
      <c r="A113" s="117" t="s">
        <v>418</v>
      </c>
      <c r="B113" t="s">
        <v>30</v>
      </c>
    </row>
    <row r="114" spans="1:65" x14ac:dyDescent="0.25">
      <c r="A114" s="117" t="s">
        <v>419</v>
      </c>
      <c r="B114" t="s">
        <v>30</v>
      </c>
    </row>
    <row r="115" spans="1:65" x14ac:dyDescent="0.25">
      <c r="A115" s="117" t="s">
        <v>420</v>
      </c>
      <c r="B115" t="s">
        <v>30</v>
      </c>
    </row>
    <row r="116" spans="1:65" x14ac:dyDescent="0.25">
      <c r="A116" s="117" t="s">
        <v>421</v>
      </c>
      <c r="B116" t="s">
        <v>30</v>
      </c>
    </row>
    <row r="118" spans="1:65" s="115" customFormat="1" x14ac:dyDescent="0.25">
      <c r="A118" s="115" t="s">
        <v>488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238</v>
      </c>
      <c r="AR121" s="118" t="s">
        <v>51</v>
      </c>
      <c r="AS121" s="118" t="s">
        <v>239</v>
      </c>
      <c r="AT121" s="118" t="s">
        <v>240</v>
      </c>
      <c r="AU121" s="118" t="s">
        <v>241</v>
      </c>
      <c r="AV121" s="118" t="s">
        <v>242</v>
      </c>
      <c r="AW121" s="118" t="s">
        <v>52</v>
      </c>
      <c r="AX121" s="118" t="s">
        <v>243</v>
      </c>
      <c r="AY121" s="118" t="s">
        <v>244</v>
      </c>
      <c r="AZ121" s="118" t="s">
        <v>245</v>
      </c>
      <c r="BA121" s="118" t="s">
        <v>246</v>
      </c>
      <c r="BB121" s="118" t="s">
        <v>53</v>
      </c>
      <c r="BC121" s="118" t="s">
        <v>247</v>
      </c>
      <c r="BD121" s="118" t="s">
        <v>15</v>
      </c>
      <c r="BE121" s="118" t="s">
        <v>248</v>
      </c>
      <c r="BF121" s="118" t="s">
        <v>16</v>
      </c>
      <c r="BG121" s="118" t="s">
        <v>236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238</v>
      </c>
      <c r="AQ122" s="118" t="s">
        <v>51</v>
      </c>
      <c r="AR122" s="118" t="s">
        <v>239</v>
      </c>
      <c r="AS122" s="118" t="s">
        <v>240</v>
      </c>
      <c r="AT122" s="118" t="s">
        <v>241</v>
      </c>
      <c r="AU122" s="118" t="s">
        <v>242</v>
      </c>
      <c r="AV122" s="118" t="s">
        <v>52</v>
      </c>
      <c r="AW122" s="118" t="s">
        <v>243</v>
      </c>
      <c r="AX122" s="118" t="s">
        <v>244</v>
      </c>
      <c r="AY122" s="118" t="s">
        <v>245</v>
      </c>
      <c r="AZ122" s="118" t="s">
        <v>246</v>
      </c>
      <c r="BA122" s="118" t="s">
        <v>53</v>
      </c>
      <c r="BB122" s="118" t="s">
        <v>247</v>
      </c>
      <c r="BC122" s="118" t="s">
        <v>15</v>
      </c>
      <c r="BD122" s="118" t="s">
        <v>248</v>
      </c>
      <c r="BE122" s="118" t="s">
        <v>16</v>
      </c>
      <c r="BF122" s="118" t="s">
        <v>236</v>
      </c>
      <c r="BG122" s="118" t="s">
        <v>249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12</v>
      </c>
      <c r="C123" s="119">
        <v>0</v>
      </c>
      <c r="D123" s="119">
        <v>12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580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4</v>
      </c>
      <c r="AS123" s="119">
        <v>4</v>
      </c>
      <c r="AT123" s="119">
        <v>2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32.200000000000003</v>
      </c>
      <c r="BI123" s="119">
        <v>32.6</v>
      </c>
      <c r="BJ123" s="119">
        <v>39.299999999999997</v>
      </c>
      <c r="BK123" s="119">
        <v>42.2</v>
      </c>
      <c r="BL123" s="119">
        <v>2</v>
      </c>
      <c r="BM123" s="119" t="s">
        <v>433</v>
      </c>
    </row>
    <row r="124" spans="1:65" s="119" customFormat="1" ht="11.4" x14ac:dyDescent="0.2">
      <c r="A124" s="119" t="s">
        <v>54</v>
      </c>
      <c r="B124" s="119">
        <v>14</v>
      </c>
      <c r="C124" s="119">
        <v>1</v>
      </c>
      <c r="D124" s="119">
        <v>12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7.1429999999999998</v>
      </c>
      <c r="P124" s="119">
        <v>85.71</v>
      </c>
      <c r="Q124" s="119">
        <v>0</v>
      </c>
      <c r="R124" s="119">
        <v>7.1429999999999998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604</v>
      </c>
      <c r="AB124" s="119" t="s">
        <v>580</v>
      </c>
      <c r="AC124" s="119" t="s">
        <v>56</v>
      </c>
      <c r="AD124" s="119" t="s">
        <v>558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4</v>
      </c>
      <c r="AS124" s="119">
        <v>3</v>
      </c>
      <c r="AT124" s="119">
        <v>4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32.5</v>
      </c>
      <c r="BI124" s="119">
        <v>32.4</v>
      </c>
      <c r="BJ124" s="119">
        <v>38.700000000000003</v>
      </c>
      <c r="BK124" s="119">
        <v>43.8</v>
      </c>
      <c r="BL124" s="119">
        <v>4</v>
      </c>
      <c r="BM124" s="119" t="s">
        <v>434</v>
      </c>
    </row>
    <row r="125" spans="1:65" s="119" customFormat="1" ht="11.4" x14ac:dyDescent="0.2">
      <c r="A125" s="119" t="s">
        <v>57</v>
      </c>
      <c r="B125" s="119">
        <v>8</v>
      </c>
      <c r="C125" s="119">
        <v>0</v>
      </c>
      <c r="D125" s="119">
        <v>8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510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5</v>
      </c>
      <c r="AS125" s="119">
        <v>1</v>
      </c>
      <c r="AT125" s="119">
        <v>1</v>
      </c>
      <c r="AU125" s="119">
        <v>0</v>
      </c>
      <c r="AV125" s="119">
        <v>1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32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433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8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510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2</v>
      </c>
      <c r="AS126" s="119">
        <v>5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32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434</v>
      </c>
    </row>
    <row r="127" spans="1:65" s="119" customFormat="1" ht="11.4" x14ac:dyDescent="0.2">
      <c r="A127" s="119" t="s">
        <v>59</v>
      </c>
      <c r="B127" s="119">
        <v>9</v>
      </c>
      <c r="C127" s="119">
        <v>0</v>
      </c>
      <c r="D127" s="119">
        <v>8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88.89</v>
      </c>
      <c r="Q127" s="119">
        <v>0</v>
      </c>
      <c r="R127" s="119">
        <v>11.11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539</v>
      </c>
      <c r="AC127" s="119" t="s">
        <v>56</v>
      </c>
      <c r="AD127" s="119" t="s">
        <v>550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0</v>
      </c>
      <c r="AR127" s="119">
        <v>2</v>
      </c>
      <c r="AS127" s="119">
        <v>2</v>
      </c>
      <c r="AT127" s="119">
        <v>2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30.6</v>
      </c>
      <c r="BI127" s="119" t="s">
        <v>55</v>
      </c>
      <c r="BJ127" s="119" t="s">
        <v>55</v>
      </c>
      <c r="BK127" s="119" t="s">
        <v>55</v>
      </c>
      <c r="BL127" s="119">
        <v>3</v>
      </c>
      <c r="BM127" s="119" t="s">
        <v>433</v>
      </c>
    </row>
    <row r="128" spans="1:65" s="119" customFormat="1" ht="11.4" x14ac:dyDescent="0.2">
      <c r="A128" s="119" t="s">
        <v>59</v>
      </c>
      <c r="B128" s="119">
        <v>12</v>
      </c>
      <c r="C128" s="119">
        <v>0</v>
      </c>
      <c r="D128" s="119">
        <v>12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489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3</v>
      </c>
      <c r="AS128" s="119">
        <v>4</v>
      </c>
      <c r="AT128" s="119">
        <v>5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33.200000000000003</v>
      </c>
      <c r="BI128" s="119">
        <v>33.299999999999997</v>
      </c>
      <c r="BJ128" s="119">
        <v>37.299999999999997</v>
      </c>
      <c r="BK128" s="119">
        <v>38.200000000000003</v>
      </c>
      <c r="BL128" s="119">
        <v>2</v>
      </c>
      <c r="BM128" s="119" t="s">
        <v>434</v>
      </c>
    </row>
    <row r="129" spans="1:65" s="119" customFormat="1" ht="11.4" x14ac:dyDescent="0.2">
      <c r="A129" s="119" t="s">
        <v>60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510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3</v>
      </c>
      <c r="AS129" s="119">
        <v>2</v>
      </c>
      <c r="AT129" s="119">
        <v>2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32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433</v>
      </c>
    </row>
    <row r="130" spans="1:65" s="119" customFormat="1" ht="11.4" x14ac:dyDescent="0.2">
      <c r="A130" s="119" t="s">
        <v>60</v>
      </c>
      <c r="B130" s="119">
        <v>7</v>
      </c>
      <c r="C130" s="119">
        <v>0</v>
      </c>
      <c r="D130" s="119">
        <v>7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598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1</v>
      </c>
      <c r="AS130" s="119">
        <v>1</v>
      </c>
      <c r="AT130" s="119">
        <v>1</v>
      </c>
      <c r="AU130" s="119">
        <v>1</v>
      </c>
      <c r="AV130" s="119">
        <v>1</v>
      </c>
      <c r="AW130" s="119">
        <v>0</v>
      </c>
      <c r="AX130" s="119">
        <v>1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37.4</v>
      </c>
      <c r="BI130" s="119" t="s">
        <v>55</v>
      </c>
      <c r="BJ130" s="119" t="s">
        <v>55</v>
      </c>
      <c r="BK130" s="119" t="s">
        <v>55</v>
      </c>
      <c r="BL130" s="119">
        <v>4</v>
      </c>
      <c r="BM130" s="119" t="s">
        <v>434</v>
      </c>
    </row>
    <row r="131" spans="1:65" s="119" customFormat="1" ht="11.4" x14ac:dyDescent="0.2">
      <c r="A131" s="119" t="s">
        <v>61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506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2</v>
      </c>
      <c r="AT131" s="119">
        <v>0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35.700000000000003</v>
      </c>
      <c r="BI131" s="119" t="s">
        <v>55</v>
      </c>
      <c r="BJ131" s="119" t="s">
        <v>55</v>
      </c>
      <c r="BK131" s="119" t="s">
        <v>55</v>
      </c>
      <c r="BL131" s="119">
        <v>1</v>
      </c>
      <c r="BM131" s="119" t="s">
        <v>433</v>
      </c>
    </row>
    <row r="132" spans="1:65" s="119" customFormat="1" ht="11.4" x14ac:dyDescent="0.2">
      <c r="A132" s="119" t="s">
        <v>61</v>
      </c>
      <c r="B132" s="119">
        <v>4</v>
      </c>
      <c r="C132" s="119">
        <v>0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626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3</v>
      </c>
      <c r="AT132" s="119">
        <v>0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35.799999999999997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434</v>
      </c>
    </row>
    <row r="133" spans="1:65" s="119" customFormat="1" ht="11.4" x14ac:dyDescent="0.2">
      <c r="A133" s="119" t="s">
        <v>62</v>
      </c>
      <c r="B133" s="119">
        <v>6</v>
      </c>
      <c r="C133" s="119">
        <v>0</v>
      </c>
      <c r="D133" s="119">
        <v>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496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3</v>
      </c>
      <c r="AS133" s="119">
        <v>1</v>
      </c>
      <c r="AT133" s="119">
        <v>2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31.6</v>
      </c>
      <c r="BI133" s="119" t="s">
        <v>55</v>
      </c>
      <c r="BJ133" s="119" t="s">
        <v>55</v>
      </c>
      <c r="BK133" s="119" t="s">
        <v>55</v>
      </c>
      <c r="BL133" s="119">
        <v>2</v>
      </c>
      <c r="BM133" s="119" t="s">
        <v>433</v>
      </c>
    </row>
    <row r="134" spans="1:65" s="119" customFormat="1" ht="11.4" x14ac:dyDescent="0.2">
      <c r="A134" s="119" t="s">
        <v>62</v>
      </c>
      <c r="B134" s="119">
        <v>5</v>
      </c>
      <c r="C134" s="119">
        <v>0</v>
      </c>
      <c r="D134" s="119">
        <v>5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622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1</v>
      </c>
      <c r="AT134" s="119">
        <v>3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36.799999999999997</v>
      </c>
      <c r="BI134" s="119" t="s">
        <v>55</v>
      </c>
      <c r="BJ134" s="119" t="s">
        <v>55</v>
      </c>
      <c r="BK134" s="119" t="s">
        <v>55</v>
      </c>
      <c r="BL134" s="119">
        <v>2</v>
      </c>
      <c r="BM134" s="119" t="s">
        <v>434</v>
      </c>
    </row>
    <row r="135" spans="1:65" s="119" customFormat="1" ht="11.4" x14ac:dyDescent="0.2">
      <c r="A135" s="119" t="s">
        <v>63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615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1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35.200000000000003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433</v>
      </c>
    </row>
    <row r="136" spans="1:65" s="119" customFormat="1" ht="11.4" x14ac:dyDescent="0.2">
      <c r="A136" s="119" t="s">
        <v>63</v>
      </c>
      <c r="B136" s="119">
        <v>1</v>
      </c>
      <c r="C136" s="119">
        <v>0</v>
      </c>
      <c r="D136" s="119">
        <v>0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0</v>
      </c>
      <c r="Q136" s="119">
        <v>0</v>
      </c>
      <c r="R136" s="119">
        <v>100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56</v>
      </c>
      <c r="AC136" s="119" t="s">
        <v>56</v>
      </c>
      <c r="AD136" s="119" t="s">
        <v>599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38.200000000000003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434</v>
      </c>
    </row>
    <row r="137" spans="1:65" s="119" customFormat="1" ht="11.4" x14ac:dyDescent="0.2">
      <c r="A137" s="119" t="s">
        <v>64</v>
      </c>
      <c r="B137" s="119">
        <v>3</v>
      </c>
      <c r="C137" s="119">
        <v>0</v>
      </c>
      <c r="D137" s="119">
        <v>2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66.67</v>
      </c>
      <c r="Q137" s="119">
        <v>0</v>
      </c>
      <c r="R137" s="119">
        <v>33.33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492</v>
      </c>
      <c r="AC137" s="119" t="s">
        <v>56</v>
      </c>
      <c r="AD137" s="119" t="s">
        <v>504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2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33.6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433</v>
      </c>
    </row>
    <row r="138" spans="1:65" s="119" customFormat="1" ht="11.4" x14ac:dyDescent="0.2">
      <c r="A138" s="119" t="s">
        <v>64</v>
      </c>
      <c r="B138" s="119">
        <v>5</v>
      </c>
      <c r="C138" s="119">
        <v>0</v>
      </c>
      <c r="D138" s="119">
        <v>5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526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2</v>
      </c>
      <c r="AT138" s="119">
        <v>1</v>
      </c>
      <c r="AU138" s="119">
        <v>2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36.700000000000003</v>
      </c>
      <c r="BI138" s="119" t="s">
        <v>55</v>
      </c>
      <c r="BJ138" s="119" t="s">
        <v>55</v>
      </c>
      <c r="BK138" s="119" t="s">
        <v>55</v>
      </c>
      <c r="BL138" s="119">
        <v>2</v>
      </c>
      <c r="BM138" s="119" t="s">
        <v>434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1</v>
      </c>
      <c r="AV139" s="119">
        <v>1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45.1</v>
      </c>
      <c r="BI139" s="119" t="s">
        <v>55</v>
      </c>
      <c r="BJ139" s="119" t="s">
        <v>55</v>
      </c>
      <c r="BK139" s="119" t="s">
        <v>55</v>
      </c>
      <c r="BL139" s="119">
        <v>2</v>
      </c>
      <c r="BM139" s="119" t="s">
        <v>433</v>
      </c>
    </row>
    <row r="140" spans="1:65" s="119" customFormat="1" ht="11.4" x14ac:dyDescent="0.2">
      <c r="A140" s="119" t="s">
        <v>66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520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2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434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548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38.799999999999997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433</v>
      </c>
    </row>
    <row r="142" spans="1:65" s="119" customFormat="1" ht="11.4" x14ac:dyDescent="0.2">
      <c r="A142" s="119" t="s">
        <v>67</v>
      </c>
      <c r="B142" s="119">
        <v>4</v>
      </c>
      <c r="C142" s="119">
        <v>0</v>
      </c>
      <c r="D142" s="119">
        <v>4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653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2</v>
      </c>
      <c r="AU142" s="119">
        <v>1</v>
      </c>
      <c r="AV142" s="119">
        <v>0</v>
      </c>
      <c r="AW142" s="119">
        <v>0</v>
      </c>
      <c r="AX142" s="119">
        <v>1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43.1</v>
      </c>
      <c r="BI142" s="119" t="s">
        <v>55</v>
      </c>
      <c r="BJ142" s="119" t="s">
        <v>55</v>
      </c>
      <c r="BK142" s="119" t="s">
        <v>55</v>
      </c>
      <c r="BL142" s="119">
        <v>3</v>
      </c>
      <c r="BM142" s="119" t="s">
        <v>434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654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38.700000000000003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433</v>
      </c>
    </row>
    <row r="144" spans="1:65" s="119" customFormat="1" ht="11.4" x14ac:dyDescent="0.2">
      <c r="A144" s="119" t="s">
        <v>68</v>
      </c>
      <c r="B144" s="119">
        <v>4</v>
      </c>
      <c r="C144" s="119">
        <v>0</v>
      </c>
      <c r="D144" s="119">
        <v>4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638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2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37.1</v>
      </c>
      <c r="BI144" s="119" t="s">
        <v>55</v>
      </c>
      <c r="BJ144" s="119" t="s">
        <v>55</v>
      </c>
      <c r="BK144" s="119" t="s">
        <v>55</v>
      </c>
      <c r="BL144" s="119">
        <v>3</v>
      </c>
      <c r="BM144" s="119" t="s">
        <v>434</v>
      </c>
    </row>
    <row r="145" spans="1:65" s="119" customFormat="1" ht="11.4" x14ac:dyDescent="0.2">
      <c r="A145" s="119" t="s">
        <v>69</v>
      </c>
      <c r="B145" s="119">
        <v>4</v>
      </c>
      <c r="C145" s="119">
        <v>0</v>
      </c>
      <c r="D145" s="119">
        <v>3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25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541</v>
      </c>
      <c r="AC145" s="119" t="s">
        <v>56</v>
      </c>
      <c r="AD145" s="119" t="s">
        <v>567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30.1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433</v>
      </c>
    </row>
    <row r="146" spans="1:65" s="119" customFormat="1" ht="11.4" x14ac:dyDescent="0.2">
      <c r="A146" s="119" t="s">
        <v>69</v>
      </c>
      <c r="B146" s="119">
        <v>6</v>
      </c>
      <c r="C146" s="119">
        <v>0</v>
      </c>
      <c r="D146" s="119">
        <v>6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526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3</v>
      </c>
      <c r="AT146" s="119">
        <v>1</v>
      </c>
      <c r="AU146" s="119">
        <v>2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36.700000000000003</v>
      </c>
      <c r="BI146" s="119" t="s">
        <v>55</v>
      </c>
      <c r="BJ146" s="119" t="s">
        <v>55</v>
      </c>
      <c r="BK146" s="119" t="s">
        <v>55</v>
      </c>
      <c r="BL146" s="119">
        <v>3</v>
      </c>
      <c r="BM146" s="119" t="s">
        <v>434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604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2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37.299999999999997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433</v>
      </c>
    </row>
    <row r="148" spans="1:65" s="119" customFormat="1" ht="11.4" x14ac:dyDescent="0.2">
      <c r="A148" s="119" t="s">
        <v>70</v>
      </c>
      <c r="B148" s="119">
        <v>3</v>
      </c>
      <c r="C148" s="119">
        <v>0</v>
      </c>
      <c r="D148" s="119">
        <v>2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502</v>
      </c>
      <c r="AC148" s="119" t="s">
        <v>56</v>
      </c>
      <c r="AD148" s="119" t="s">
        <v>463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1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32.9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434</v>
      </c>
    </row>
    <row r="149" spans="1:65" s="119" customFormat="1" ht="11.4" x14ac:dyDescent="0.2">
      <c r="A149" s="119" t="s">
        <v>71</v>
      </c>
      <c r="B149" s="119">
        <v>3</v>
      </c>
      <c r="C149" s="119">
        <v>0</v>
      </c>
      <c r="D149" s="119">
        <v>2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66.67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456</v>
      </c>
      <c r="AC149" s="119" t="s">
        <v>56</v>
      </c>
      <c r="AD149" s="119" t="s">
        <v>580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1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27.7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433</v>
      </c>
    </row>
    <row r="150" spans="1:65" s="119" customFormat="1" ht="11.4" x14ac:dyDescent="0.2">
      <c r="A150" s="119" t="s">
        <v>71</v>
      </c>
      <c r="B150" s="119">
        <v>4</v>
      </c>
      <c r="C150" s="119">
        <v>0</v>
      </c>
      <c r="D150" s="119">
        <v>3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75</v>
      </c>
      <c r="Q150" s="119">
        <v>0</v>
      </c>
      <c r="R150" s="119">
        <v>25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589</v>
      </c>
      <c r="AC150" s="119" t="s">
        <v>56</v>
      </c>
      <c r="AD150" s="119" t="s">
        <v>446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2</v>
      </c>
      <c r="AS150" s="119">
        <v>0</v>
      </c>
      <c r="AT150" s="119">
        <v>1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34.9</v>
      </c>
      <c r="BI150" s="119" t="s">
        <v>55</v>
      </c>
      <c r="BJ150" s="119" t="s">
        <v>55</v>
      </c>
      <c r="BK150" s="119" t="s">
        <v>55</v>
      </c>
      <c r="BL150" s="119">
        <v>2</v>
      </c>
      <c r="BM150" s="119" t="s">
        <v>434</v>
      </c>
    </row>
    <row r="151" spans="1:65" s="119" customFormat="1" ht="11.4" x14ac:dyDescent="0.2">
      <c r="A151" s="119" t="s">
        <v>72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607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1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38.4</v>
      </c>
      <c r="BI151" s="119" t="s">
        <v>55</v>
      </c>
      <c r="BJ151" s="119" t="s">
        <v>55</v>
      </c>
      <c r="BK151" s="119" t="s">
        <v>55</v>
      </c>
      <c r="BL151" s="119">
        <v>1</v>
      </c>
      <c r="BM151" s="119" t="s">
        <v>433</v>
      </c>
    </row>
    <row r="152" spans="1:65" s="119" customFormat="1" ht="11.4" x14ac:dyDescent="0.2">
      <c r="A152" s="119" t="s">
        <v>72</v>
      </c>
      <c r="B152" s="119">
        <v>4</v>
      </c>
      <c r="C152" s="119">
        <v>0</v>
      </c>
      <c r="D152" s="119">
        <v>4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655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3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37.9</v>
      </c>
      <c r="BI152" s="119" t="s">
        <v>55</v>
      </c>
      <c r="BJ152" s="119" t="s">
        <v>55</v>
      </c>
      <c r="BK152" s="119" t="s">
        <v>55</v>
      </c>
      <c r="BL152" s="119">
        <v>2</v>
      </c>
      <c r="BM152" s="119" t="s">
        <v>434</v>
      </c>
    </row>
    <row r="153" spans="1:65" s="119" customFormat="1" ht="11.4" x14ac:dyDescent="0.2">
      <c r="A153" s="119" t="s">
        <v>73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581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</v>
      </c>
      <c r="AS153" s="119">
        <v>0</v>
      </c>
      <c r="AT153" s="119">
        <v>0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36.6</v>
      </c>
      <c r="BI153" s="119" t="s">
        <v>55</v>
      </c>
      <c r="BJ153" s="119" t="s">
        <v>55</v>
      </c>
      <c r="BK153" s="119" t="s">
        <v>55</v>
      </c>
      <c r="BL153" s="119">
        <v>1</v>
      </c>
      <c r="BM153" s="119" t="s">
        <v>433</v>
      </c>
    </row>
    <row r="154" spans="1:65" s="119" customFormat="1" ht="11.4" x14ac:dyDescent="0.2">
      <c r="A154" s="119" t="s">
        <v>73</v>
      </c>
      <c r="B154" s="119">
        <v>7</v>
      </c>
      <c r="C154" s="119">
        <v>0</v>
      </c>
      <c r="D154" s="119">
        <v>5</v>
      </c>
      <c r="E154" s="119">
        <v>0</v>
      </c>
      <c r="F154" s="119">
        <v>2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71.430000000000007</v>
      </c>
      <c r="Q154" s="119">
        <v>0</v>
      </c>
      <c r="R154" s="119">
        <v>28.57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595</v>
      </c>
      <c r="AC154" s="119" t="s">
        <v>56</v>
      </c>
      <c r="AD154" s="119" t="s">
        <v>584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2</v>
      </c>
      <c r="AT154" s="119">
        <v>2</v>
      </c>
      <c r="AU154" s="119">
        <v>1</v>
      </c>
      <c r="AV154" s="119">
        <v>1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37.299999999999997</v>
      </c>
      <c r="BI154" s="119" t="s">
        <v>55</v>
      </c>
      <c r="BJ154" s="119" t="s">
        <v>55</v>
      </c>
      <c r="BK154" s="119" t="s">
        <v>55</v>
      </c>
      <c r="BL154" s="119">
        <v>4</v>
      </c>
      <c r="BM154" s="119" t="s">
        <v>434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595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36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433</v>
      </c>
    </row>
    <row r="156" spans="1:65" s="119" customFormat="1" ht="11.4" x14ac:dyDescent="0.2">
      <c r="A156" s="119" t="s">
        <v>74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509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2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36.1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434</v>
      </c>
    </row>
    <row r="157" spans="1:65" s="119" customFormat="1" ht="11.4" x14ac:dyDescent="0.2">
      <c r="A157" s="119" t="s">
        <v>75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548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1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38.799999999999997</v>
      </c>
      <c r="BI157" s="119" t="s">
        <v>55</v>
      </c>
      <c r="BJ157" s="119" t="s">
        <v>55</v>
      </c>
      <c r="BK157" s="119" t="s">
        <v>55</v>
      </c>
      <c r="BL157" s="119">
        <v>2</v>
      </c>
      <c r="BM157" s="119" t="s">
        <v>433</v>
      </c>
    </row>
    <row r="158" spans="1:65" s="119" customFormat="1" ht="11.4" x14ac:dyDescent="0.2">
      <c r="A158" s="119" t="s">
        <v>75</v>
      </c>
      <c r="B158" s="119">
        <v>4</v>
      </c>
      <c r="C158" s="119">
        <v>0</v>
      </c>
      <c r="D158" s="119">
        <v>3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75</v>
      </c>
      <c r="Q158" s="119">
        <v>0</v>
      </c>
      <c r="R158" s="119">
        <v>25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604</v>
      </c>
      <c r="AC158" s="119" t="s">
        <v>56</v>
      </c>
      <c r="AD158" s="119" t="s">
        <v>537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2</v>
      </c>
      <c r="AT158" s="119">
        <v>1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36.6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434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39.9</v>
      </c>
      <c r="BI159" s="119" t="s">
        <v>55</v>
      </c>
      <c r="BJ159" s="119" t="s">
        <v>55</v>
      </c>
      <c r="BK159" s="119" t="s">
        <v>55</v>
      </c>
      <c r="BL159" s="119">
        <v>1</v>
      </c>
      <c r="BM159" s="119" t="s">
        <v>433</v>
      </c>
    </row>
    <row r="160" spans="1:65" s="119" customFormat="1" ht="11.4" x14ac:dyDescent="0.2">
      <c r="A160" s="119" t="s">
        <v>76</v>
      </c>
      <c r="B160" s="119">
        <v>4</v>
      </c>
      <c r="C160" s="119">
        <v>0</v>
      </c>
      <c r="D160" s="119">
        <v>3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75</v>
      </c>
      <c r="Q160" s="119">
        <v>0</v>
      </c>
      <c r="R160" s="119">
        <v>25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548</v>
      </c>
      <c r="AC160" s="119" t="s">
        <v>56</v>
      </c>
      <c r="AD160" s="119" t="s">
        <v>449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2</v>
      </c>
      <c r="AU160" s="119">
        <v>1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35.4</v>
      </c>
      <c r="BI160" s="119" t="s">
        <v>55</v>
      </c>
      <c r="BJ160" s="119" t="s">
        <v>55</v>
      </c>
      <c r="BK160" s="119" t="s">
        <v>55</v>
      </c>
      <c r="BL160" s="119">
        <v>3</v>
      </c>
      <c r="BM160" s="119" t="s">
        <v>434</v>
      </c>
    </row>
    <row r="161" spans="1:65" s="119" customFormat="1" ht="11.4" x14ac:dyDescent="0.2">
      <c r="A161" s="119" t="s">
        <v>77</v>
      </c>
      <c r="B161" s="119">
        <v>4</v>
      </c>
      <c r="C161" s="119">
        <v>0</v>
      </c>
      <c r="D161" s="119">
        <v>3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25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505</v>
      </c>
      <c r="AC161" s="119" t="s">
        <v>56</v>
      </c>
      <c r="AD161" s="119" t="s">
        <v>463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2</v>
      </c>
      <c r="AS161" s="119">
        <v>0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29.1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433</v>
      </c>
    </row>
    <row r="162" spans="1:65" s="119" customFormat="1" ht="11.4" x14ac:dyDescent="0.2">
      <c r="A162" s="119" t="s">
        <v>77</v>
      </c>
      <c r="B162" s="119">
        <v>3</v>
      </c>
      <c r="C162" s="119">
        <v>0</v>
      </c>
      <c r="D162" s="119">
        <v>1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33.33</v>
      </c>
      <c r="Q162" s="119">
        <v>0</v>
      </c>
      <c r="R162" s="119">
        <v>66.67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531</v>
      </c>
      <c r="AC162" s="119" t="s">
        <v>56</v>
      </c>
      <c r="AD162" s="119" t="s">
        <v>529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0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30.6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434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525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33.5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433</v>
      </c>
    </row>
    <row r="164" spans="1:65" s="119" customFormat="1" ht="11.4" x14ac:dyDescent="0.2">
      <c r="A164" s="119" t="s">
        <v>78</v>
      </c>
      <c r="B164" s="119">
        <v>4</v>
      </c>
      <c r="C164" s="119">
        <v>0</v>
      </c>
      <c r="D164" s="119">
        <v>4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519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3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33.299999999999997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434</v>
      </c>
    </row>
    <row r="165" spans="1:65" s="119" customFormat="1" ht="11.4" x14ac:dyDescent="0.2">
      <c r="A165" s="119" t="s">
        <v>80</v>
      </c>
      <c r="B165" s="119">
        <v>3</v>
      </c>
      <c r="C165" s="119">
        <v>0</v>
      </c>
      <c r="D165" s="119">
        <v>3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552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2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433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534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37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434</v>
      </c>
    </row>
    <row r="167" spans="1:65" s="119" customFormat="1" ht="11.4" x14ac:dyDescent="0.2">
      <c r="A167" s="119" t="s">
        <v>81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586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1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34.200000000000003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433</v>
      </c>
    </row>
    <row r="168" spans="1:65" s="119" customFormat="1" ht="11.4" x14ac:dyDescent="0.2">
      <c r="A168" s="119" t="s">
        <v>81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513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29.7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434</v>
      </c>
    </row>
    <row r="169" spans="1:65" s="119" customFormat="1" ht="11.4" x14ac:dyDescent="0.2">
      <c r="A169" s="119" t="s">
        <v>82</v>
      </c>
      <c r="B169" s="119">
        <v>8</v>
      </c>
      <c r="C169" s="119">
        <v>0</v>
      </c>
      <c r="D169" s="119">
        <v>5</v>
      </c>
      <c r="E169" s="119">
        <v>0</v>
      </c>
      <c r="F169" s="119">
        <v>3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62.5</v>
      </c>
      <c r="Q169" s="119">
        <v>0</v>
      </c>
      <c r="R169" s="119">
        <v>37.5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480</v>
      </c>
      <c r="AC169" s="119" t="s">
        <v>56</v>
      </c>
      <c r="AD169" s="119" t="s">
        <v>510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5</v>
      </c>
      <c r="AS169" s="119">
        <v>2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433</v>
      </c>
    </row>
    <row r="170" spans="1:65" s="119" customFormat="1" ht="11.4" x14ac:dyDescent="0.2">
      <c r="A170" s="119" t="s">
        <v>82</v>
      </c>
      <c r="B170" s="119">
        <v>4</v>
      </c>
      <c r="C170" s="119">
        <v>0</v>
      </c>
      <c r="D170" s="119">
        <v>4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537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0</v>
      </c>
      <c r="AT170" s="119">
        <v>2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34.5</v>
      </c>
      <c r="BI170" s="119" t="s">
        <v>55</v>
      </c>
      <c r="BJ170" s="119" t="s">
        <v>55</v>
      </c>
      <c r="BK170" s="119" t="s">
        <v>55</v>
      </c>
      <c r="BL170" s="119">
        <v>2</v>
      </c>
      <c r="BM170" s="119" t="s">
        <v>434</v>
      </c>
    </row>
    <row r="171" spans="1:65" s="119" customFormat="1" ht="11.4" x14ac:dyDescent="0.2">
      <c r="A171" s="119" t="s">
        <v>83</v>
      </c>
      <c r="B171" s="119">
        <v>15</v>
      </c>
      <c r="C171" s="119">
        <v>0</v>
      </c>
      <c r="D171" s="119">
        <v>12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1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13.33</v>
      </c>
      <c r="S171" s="119">
        <v>0</v>
      </c>
      <c r="T171" s="119">
        <v>0</v>
      </c>
      <c r="U171" s="119">
        <v>0</v>
      </c>
      <c r="V171" s="119">
        <v>6.6669999999999998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544</v>
      </c>
      <c r="AC171" s="119" t="s">
        <v>56</v>
      </c>
      <c r="AD171" s="119" t="s">
        <v>170</v>
      </c>
      <c r="AE171" s="119" t="s">
        <v>56</v>
      </c>
      <c r="AF171" s="119" t="s">
        <v>56</v>
      </c>
      <c r="AG171" s="119" t="s">
        <v>56</v>
      </c>
      <c r="AH171" s="119" t="s">
        <v>444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1</v>
      </c>
      <c r="AO171" s="119">
        <v>0</v>
      </c>
      <c r="AP171" s="119">
        <v>0</v>
      </c>
      <c r="AQ171" s="119">
        <v>2</v>
      </c>
      <c r="AR171" s="119">
        <v>3</v>
      </c>
      <c r="AS171" s="119">
        <v>8</v>
      </c>
      <c r="AT171" s="119">
        <v>0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28.7</v>
      </c>
      <c r="BI171" s="119">
        <v>30.5</v>
      </c>
      <c r="BJ171" s="119">
        <v>33</v>
      </c>
      <c r="BK171" s="119">
        <v>40.1</v>
      </c>
      <c r="BL171" s="119">
        <v>1</v>
      </c>
      <c r="BM171" s="119" t="s">
        <v>433</v>
      </c>
    </row>
    <row r="172" spans="1:65" s="119" customFormat="1" ht="11.4" x14ac:dyDescent="0.2">
      <c r="A172" s="119" t="s">
        <v>83</v>
      </c>
      <c r="B172" s="119">
        <v>4</v>
      </c>
      <c r="C172" s="119">
        <v>0</v>
      </c>
      <c r="D172" s="119">
        <v>1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25</v>
      </c>
      <c r="Q172" s="119">
        <v>0</v>
      </c>
      <c r="R172" s="119">
        <v>75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600</v>
      </c>
      <c r="AC172" s="119" t="s">
        <v>56</v>
      </c>
      <c r="AD172" s="119" t="s">
        <v>471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1</v>
      </c>
      <c r="AR172" s="119">
        <v>1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24.7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434</v>
      </c>
    </row>
    <row r="173" spans="1:65" s="119" customFormat="1" ht="11.4" x14ac:dyDescent="0.2">
      <c r="A173" s="119" t="s">
        <v>85</v>
      </c>
      <c r="B173" s="119">
        <v>9</v>
      </c>
      <c r="C173" s="119">
        <v>1</v>
      </c>
      <c r="D173" s="119">
        <v>6</v>
      </c>
      <c r="E173" s="119">
        <v>0</v>
      </c>
      <c r="F173" s="119">
        <v>2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11.11</v>
      </c>
      <c r="P173" s="119">
        <v>66.67</v>
      </c>
      <c r="Q173" s="119">
        <v>0</v>
      </c>
      <c r="R173" s="119">
        <v>22.22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656</v>
      </c>
      <c r="AB173" s="119" t="s">
        <v>569</v>
      </c>
      <c r="AC173" s="119" t="s">
        <v>56</v>
      </c>
      <c r="AD173" s="119" t="s">
        <v>547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3</v>
      </c>
      <c r="AS173" s="119">
        <v>4</v>
      </c>
      <c r="AT173" s="119">
        <v>1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32.799999999999997</v>
      </c>
      <c r="BI173" s="119" t="s">
        <v>55</v>
      </c>
      <c r="BJ173" s="119" t="s">
        <v>55</v>
      </c>
      <c r="BK173" s="119" t="s">
        <v>55</v>
      </c>
      <c r="BL173" s="119">
        <v>2</v>
      </c>
      <c r="BM173" s="119" t="s">
        <v>433</v>
      </c>
    </row>
    <row r="174" spans="1:65" s="119" customFormat="1" ht="11.4" x14ac:dyDescent="0.2">
      <c r="A174" s="119" t="s">
        <v>85</v>
      </c>
      <c r="B174" s="119">
        <v>9</v>
      </c>
      <c r="C174" s="119">
        <v>0</v>
      </c>
      <c r="D174" s="119">
        <v>8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88.89</v>
      </c>
      <c r="Q174" s="119">
        <v>0</v>
      </c>
      <c r="R174" s="119">
        <v>11.11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541</v>
      </c>
      <c r="AC174" s="119" t="s">
        <v>56</v>
      </c>
      <c r="AD174" s="119" t="s">
        <v>515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1</v>
      </c>
      <c r="AR174" s="119">
        <v>0</v>
      </c>
      <c r="AS174" s="119">
        <v>5</v>
      </c>
      <c r="AT174" s="119">
        <v>2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</v>
      </c>
      <c r="BI174" s="119" t="s">
        <v>55</v>
      </c>
      <c r="BJ174" s="119" t="s">
        <v>55</v>
      </c>
      <c r="BK174" s="119" t="s">
        <v>55</v>
      </c>
      <c r="BL174" s="119">
        <v>2</v>
      </c>
      <c r="BM174" s="119" t="s">
        <v>434</v>
      </c>
    </row>
    <row r="175" spans="1:65" s="119" customFormat="1" ht="11.4" x14ac:dyDescent="0.2">
      <c r="A175" s="119" t="s">
        <v>86</v>
      </c>
      <c r="B175" s="119">
        <v>17</v>
      </c>
      <c r="C175" s="119">
        <v>0</v>
      </c>
      <c r="D175" s="119">
        <v>14</v>
      </c>
      <c r="E175" s="119">
        <v>0</v>
      </c>
      <c r="F175" s="119">
        <v>3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82.35</v>
      </c>
      <c r="Q175" s="119">
        <v>0</v>
      </c>
      <c r="R175" s="119">
        <v>17.649999999999999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594</v>
      </c>
      <c r="AC175" s="119" t="s">
        <v>56</v>
      </c>
      <c r="AD175" s="119" t="s">
        <v>478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5</v>
      </c>
      <c r="AS175" s="119">
        <v>7</v>
      </c>
      <c r="AT175" s="119">
        <v>3</v>
      </c>
      <c r="AU175" s="119">
        <v>2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32.700000000000003</v>
      </c>
      <c r="BI175" s="119">
        <v>32.299999999999997</v>
      </c>
      <c r="BJ175" s="119">
        <v>39.700000000000003</v>
      </c>
      <c r="BK175" s="119">
        <v>40.700000000000003</v>
      </c>
      <c r="BL175" s="119">
        <v>3</v>
      </c>
      <c r="BM175" s="119" t="s">
        <v>433</v>
      </c>
    </row>
    <row r="176" spans="1:65" s="119" customFormat="1" ht="11.4" x14ac:dyDescent="0.2">
      <c r="A176" s="119" t="s">
        <v>86</v>
      </c>
      <c r="B176" s="119">
        <v>8</v>
      </c>
      <c r="C176" s="119">
        <v>0</v>
      </c>
      <c r="D176" s="119">
        <v>7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87.5</v>
      </c>
      <c r="Q176" s="119">
        <v>0</v>
      </c>
      <c r="R176" s="119">
        <v>12.5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580</v>
      </c>
      <c r="AC176" s="119" t="s">
        <v>56</v>
      </c>
      <c r="AD176" s="119" t="s">
        <v>178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2</v>
      </c>
      <c r="AS176" s="119">
        <v>3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30.6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434</v>
      </c>
    </row>
    <row r="177" spans="1:65" s="119" customFormat="1" ht="11.4" x14ac:dyDescent="0.2">
      <c r="A177" s="119" t="s">
        <v>87</v>
      </c>
      <c r="B177" s="119">
        <v>27</v>
      </c>
      <c r="C177" s="119">
        <v>0</v>
      </c>
      <c r="D177" s="119">
        <v>24</v>
      </c>
      <c r="E177" s="119">
        <v>0</v>
      </c>
      <c r="F177" s="119">
        <v>3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88.89</v>
      </c>
      <c r="Q177" s="119">
        <v>0</v>
      </c>
      <c r="R177" s="119">
        <v>11.11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529</v>
      </c>
      <c r="AC177" s="119" t="s">
        <v>56</v>
      </c>
      <c r="AD177" s="119" t="s">
        <v>505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12</v>
      </c>
      <c r="AS177" s="119">
        <v>9</v>
      </c>
      <c r="AT177" s="119">
        <v>3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31.6</v>
      </c>
      <c r="BI177" s="119">
        <v>30.1</v>
      </c>
      <c r="BJ177" s="119">
        <v>37.4</v>
      </c>
      <c r="BK177" s="119">
        <v>43.1</v>
      </c>
      <c r="BL177" s="119">
        <v>5</v>
      </c>
      <c r="BM177" s="119" t="s">
        <v>433</v>
      </c>
    </row>
    <row r="178" spans="1:65" s="119" customFormat="1" ht="11.4" x14ac:dyDescent="0.2">
      <c r="A178" s="119" t="s">
        <v>87</v>
      </c>
      <c r="B178" s="119">
        <v>9</v>
      </c>
      <c r="C178" s="119">
        <v>0</v>
      </c>
      <c r="D178" s="119">
        <v>7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77.78</v>
      </c>
      <c r="Q178" s="119">
        <v>0</v>
      </c>
      <c r="R178" s="119">
        <v>22.22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561</v>
      </c>
      <c r="AC178" s="119" t="s">
        <v>56</v>
      </c>
      <c r="AD178" s="119" t="s">
        <v>553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2</v>
      </c>
      <c r="AR178" s="119">
        <v>4</v>
      </c>
      <c r="AS178" s="119">
        <v>3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434</v>
      </c>
    </row>
    <row r="179" spans="1:65" s="119" customFormat="1" ht="11.4" x14ac:dyDescent="0.2">
      <c r="A179" s="119" t="s">
        <v>88</v>
      </c>
      <c r="B179" s="119">
        <v>33</v>
      </c>
      <c r="C179" s="119">
        <v>2</v>
      </c>
      <c r="D179" s="119">
        <v>30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6.0609999999999999</v>
      </c>
      <c r="P179" s="119">
        <v>90.91</v>
      </c>
      <c r="Q179" s="119">
        <v>0</v>
      </c>
      <c r="R179" s="119">
        <v>3.03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436</v>
      </c>
      <c r="AB179" s="119" t="s">
        <v>549</v>
      </c>
      <c r="AC179" s="119" t="s">
        <v>56</v>
      </c>
      <c r="AD179" s="119" t="s">
        <v>576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1</v>
      </c>
      <c r="AO179" s="119">
        <v>0</v>
      </c>
      <c r="AP179" s="119">
        <v>2</v>
      </c>
      <c r="AQ179" s="119">
        <v>2</v>
      </c>
      <c r="AR179" s="119">
        <v>14</v>
      </c>
      <c r="AS179" s="119">
        <v>11</v>
      </c>
      <c r="AT179" s="119">
        <v>3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28.8</v>
      </c>
      <c r="BI179" s="119">
        <v>29.7</v>
      </c>
      <c r="BJ179" s="119">
        <v>34</v>
      </c>
      <c r="BK179" s="119">
        <v>35.799999999999997</v>
      </c>
      <c r="BL179" s="119">
        <v>0</v>
      </c>
      <c r="BM179" s="119" t="s">
        <v>433</v>
      </c>
    </row>
    <row r="180" spans="1:65" s="119" customFormat="1" ht="11.4" x14ac:dyDescent="0.2">
      <c r="A180" s="119" t="s">
        <v>88</v>
      </c>
      <c r="B180" s="119">
        <v>24</v>
      </c>
      <c r="C180" s="119">
        <v>1</v>
      </c>
      <c r="D180" s="119">
        <v>20</v>
      </c>
      <c r="E180" s="119">
        <v>0</v>
      </c>
      <c r="F180" s="119">
        <v>3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4.1669999999999998</v>
      </c>
      <c r="P180" s="119">
        <v>83.33</v>
      </c>
      <c r="Q180" s="119">
        <v>0</v>
      </c>
      <c r="R180" s="119">
        <v>12.5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549</v>
      </c>
      <c r="AB180" s="119" t="s">
        <v>539</v>
      </c>
      <c r="AC180" s="119" t="s">
        <v>56</v>
      </c>
      <c r="AD180" s="119" t="s">
        <v>525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13</v>
      </c>
      <c r="AS180" s="119">
        <v>6</v>
      </c>
      <c r="AT180" s="119">
        <v>2</v>
      </c>
      <c r="AU180" s="119">
        <v>2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31.2</v>
      </c>
      <c r="BI180" s="119">
        <v>29.5</v>
      </c>
      <c r="BJ180" s="119">
        <v>37.1</v>
      </c>
      <c r="BK180" s="119">
        <v>43.1</v>
      </c>
      <c r="BL180" s="119">
        <v>4</v>
      </c>
      <c r="BM180" s="119" t="s">
        <v>434</v>
      </c>
    </row>
    <row r="181" spans="1:65" s="119" customFormat="1" ht="11.4" x14ac:dyDescent="0.2">
      <c r="A181" s="119" t="s">
        <v>89</v>
      </c>
      <c r="B181" s="119">
        <v>70</v>
      </c>
      <c r="C181" s="119">
        <v>0</v>
      </c>
      <c r="D181" s="119">
        <v>67</v>
      </c>
      <c r="E181" s="119">
        <v>0</v>
      </c>
      <c r="F181" s="119">
        <v>3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95.71</v>
      </c>
      <c r="Q181" s="119">
        <v>0</v>
      </c>
      <c r="R181" s="119">
        <v>4.2859999999999996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567</v>
      </c>
      <c r="AC181" s="119" t="s">
        <v>56</v>
      </c>
      <c r="AD181" s="119" t="s">
        <v>505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4</v>
      </c>
      <c r="AR181" s="119">
        <v>29</v>
      </c>
      <c r="AS181" s="119">
        <v>33</v>
      </c>
      <c r="AT181" s="119">
        <v>2</v>
      </c>
      <c r="AU181" s="119">
        <v>2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30</v>
      </c>
      <c r="BI181" s="119">
        <v>30.3</v>
      </c>
      <c r="BJ181" s="119">
        <v>33.799999999999997</v>
      </c>
      <c r="BK181" s="119">
        <v>35.9</v>
      </c>
      <c r="BL181" s="119">
        <v>2</v>
      </c>
      <c r="BM181" s="119" t="s">
        <v>433</v>
      </c>
    </row>
    <row r="182" spans="1:65" s="119" customFormat="1" ht="11.4" x14ac:dyDescent="0.2">
      <c r="A182" s="119" t="s">
        <v>89</v>
      </c>
      <c r="B182" s="119">
        <v>24</v>
      </c>
      <c r="C182" s="119">
        <v>0</v>
      </c>
      <c r="D182" s="119">
        <v>16</v>
      </c>
      <c r="E182" s="119">
        <v>0</v>
      </c>
      <c r="F182" s="119">
        <v>8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66.67</v>
      </c>
      <c r="Q182" s="119">
        <v>0</v>
      </c>
      <c r="R182" s="119">
        <v>33.33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614</v>
      </c>
      <c r="AC182" s="119" t="s">
        <v>56</v>
      </c>
      <c r="AD182" s="119" t="s">
        <v>558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4</v>
      </c>
      <c r="AS182" s="119">
        <v>13</v>
      </c>
      <c r="AT182" s="119">
        <v>5</v>
      </c>
      <c r="AU182" s="119">
        <v>0</v>
      </c>
      <c r="AV182" s="119">
        <v>0</v>
      </c>
      <c r="AW182" s="119">
        <v>1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33</v>
      </c>
      <c r="BI182" s="119">
        <v>32.6</v>
      </c>
      <c r="BJ182" s="119">
        <v>37.799999999999997</v>
      </c>
      <c r="BK182" s="119">
        <v>47.6</v>
      </c>
      <c r="BL182" s="119">
        <v>4</v>
      </c>
      <c r="BM182" s="119" t="s">
        <v>434</v>
      </c>
    </row>
    <row r="183" spans="1:65" s="119" customFormat="1" ht="11.4" x14ac:dyDescent="0.2">
      <c r="A183" s="119" t="s">
        <v>90</v>
      </c>
      <c r="B183" s="119">
        <v>63</v>
      </c>
      <c r="C183" s="119">
        <v>0</v>
      </c>
      <c r="D183" s="119">
        <v>60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95.24</v>
      </c>
      <c r="Q183" s="119">
        <v>0</v>
      </c>
      <c r="R183" s="119">
        <v>4.7619999999999996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510</v>
      </c>
      <c r="AC183" s="119" t="s">
        <v>56</v>
      </c>
      <c r="AD183" s="119" t="s">
        <v>580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16</v>
      </c>
      <c r="AS183" s="119">
        <v>34</v>
      </c>
      <c r="AT183" s="119">
        <v>11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32</v>
      </c>
      <c r="BI183" s="119">
        <v>31.4</v>
      </c>
      <c r="BJ183" s="119">
        <v>36.200000000000003</v>
      </c>
      <c r="BK183" s="119">
        <v>38</v>
      </c>
      <c r="BL183" s="119">
        <v>5</v>
      </c>
      <c r="BM183" s="119" t="s">
        <v>433</v>
      </c>
    </row>
    <row r="184" spans="1:65" s="119" customFormat="1" ht="11.4" x14ac:dyDescent="0.2">
      <c r="A184" s="119" t="s">
        <v>90</v>
      </c>
      <c r="B184" s="119">
        <v>13</v>
      </c>
      <c r="C184" s="119">
        <v>0</v>
      </c>
      <c r="D184" s="119">
        <v>11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84.62</v>
      </c>
      <c r="Q184" s="119">
        <v>0</v>
      </c>
      <c r="R184" s="119">
        <v>15.38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530</v>
      </c>
      <c r="AC184" s="119" t="s">
        <v>56</v>
      </c>
      <c r="AD184" s="119" t="s">
        <v>446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5</v>
      </c>
      <c r="AS184" s="119">
        <v>6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29.1</v>
      </c>
      <c r="BI184" s="119">
        <v>29.1</v>
      </c>
      <c r="BJ184" s="119">
        <v>33.1</v>
      </c>
      <c r="BK184" s="119">
        <v>34.200000000000003</v>
      </c>
      <c r="BL184" s="119">
        <v>0</v>
      </c>
      <c r="BM184" s="119" t="s">
        <v>434</v>
      </c>
    </row>
    <row r="185" spans="1:65" s="119" customFormat="1" ht="11.4" x14ac:dyDescent="0.2">
      <c r="A185" s="119" t="s">
        <v>91</v>
      </c>
      <c r="B185" s="119">
        <v>51</v>
      </c>
      <c r="C185" s="119">
        <v>0</v>
      </c>
      <c r="D185" s="119">
        <v>49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96.08</v>
      </c>
      <c r="Q185" s="119">
        <v>0</v>
      </c>
      <c r="R185" s="119">
        <v>3.9220000000000002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514</v>
      </c>
      <c r="AC185" s="119" t="s">
        <v>56</v>
      </c>
      <c r="AD185" s="119" t="s">
        <v>484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3</v>
      </c>
      <c r="AR185" s="119">
        <v>16</v>
      </c>
      <c r="AS185" s="119">
        <v>23</v>
      </c>
      <c r="AT185" s="119">
        <v>7</v>
      </c>
      <c r="AU185" s="119">
        <v>1</v>
      </c>
      <c r="AV185" s="119">
        <v>0</v>
      </c>
      <c r="AW185" s="119">
        <v>0</v>
      </c>
      <c r="AX185" s="119">
        <v>1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31.9</v>
      </c>
      <c r="BI185" s="119">
        <v>32.5</v>
      </c>
      <c r="BJ185" s="119">
        <v>35.5</v>
      </c>
      <c r="BK185" s="119">
        <v>38.799999999999997</v>
      </c>
      <c r="BL185" s="119">
        <v>6</v>
      </c>
      <c r="BM185" s="119" t="s">
        <v>433</v>
      </c>
    </row>
    <row r="186" spans="1:65" s="119" customFormat="1" ht="11.4" x14ac:dyDescent="0.2">
      <c r="A186" s="119" t="s">
        <v>91</v>
      </c>
      <c r="B186" s="119">
        <v>27</v>
      </c>
      <c r="C186" s="119">
        <v>0</v>
      </c>
      <c r="D186" s="119">
        <v>23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85.19</v>
      </c>
      <c r="Q186" s="119">
        <v>0</v>
      </c>
      <c r="R186" s="119">
        <v>14.81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569</v>
      </c>
      <c r="AC186" s="119" t="s">
        <v>56</v>
      </c>
      <c r="AD186" s="119" t="s">
        <v>600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8</v>
      </c>
      <c r="AS186" s="119">
        <v>12</v>
      </c>
      <c r="AT186" s="119">
        <v>4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31.6</v>
      </c>
      <c r="BI186" s="119">
        <v>31.8</v>
      </c>
      <c r="BJ186" s="119">
        <v>37.6</v>
      </c>
      <c r="BK186" s="119">
        <v>41</v>
      </c>
      <c r="BL186" s="119">
        <v>5</v>
      </c>
      <c r="BM186" s="119" t="s">
        <v>434</v>
      </c>
    </row>
    <row r="187" spans="1:65" s="119" customFormat="1" ht="11.4" x14ac:dyDescent="0.2">
      <c r="A187" s="119" t="s">
        <v>92</v>
      </c>
      <c r="B187" s="119">
        <v>46</v>
      </c>
      <c r="C187" s="119">
        <v>1</v>
      </c>
      <c r="D187" s="119">
        <v>44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2.1739999999999999</v>
      </c>
      <c r="P187" s="119">
        <v>95.65</v>
      </c>
      <c r="Q187" s="119">
        <v>0</v>
      </c>
      <c r="R187" s="119">
        <v>2.1739999999999999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604</v>
      </c>
      <c r="AB187" s="119" t="s">
        <v>529</v>
      </c>
      <c r="AC187" s="119" t="s">
        <v>56</v>
      </c>
      <c r="AD187" s="119" t="s">
        <v>516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19</v>
      </c>
      <c r="AS187" s="119">
        <v>16</v>
      </c>
      <c r="AT187" s="119">
        <v>10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31.9</v>
      </c>
      <c r="BI187" s="119">
        <v>31.1</v>
      </c>
      <c r="BJ187" s="119">
        <v>35.9</v>
      </c>
      <c r="BK187" s="119">
        <v>38.1</v>
      </c>
      <c r="BL187" s="119">
        <v>5</v>
      </c>
      <c r="BM187" s="119" t="s">
        <v>433</v>
      </c>
    </row>
    <row r="188" spans="1:65" s="119" customFormat="1" ht="11.4" x14ac:dyDescent="0.2">
      <c r="A188" s="119" t="s">
        <v>92</v>
      </c>
      <c r="B188" s="119">
        <v>38</v>
      </c>
      <c r="C188" s="119">
        <v>1</v>
      </c>
      <c r="D188" s="119">
        <v>36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2.6320000000000001</v>
      </c>
      <c r="P188" s="119">
        <v>94.74</v>
      </c>
      <c r="Q188" s="119">
        <v>0</v>
      </c>
      <c r="R188" s="119">
        <v>2.6320000000000001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524</v>
      </c>
      <c r="AB188" s="119" t="s">
        <v>490</v>
      </c>
      <c r="AC188" s="119" t="s">
        <v>56</v>
      </c>
      <c r="AD188" s="119" t="s">
        <v>546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2</v>
      </c>
      <c r="AR188" s="119">
        <v>10</v>
      </c>
      <c r="AS188" s="119">
        <v>13</v>
      </c>
      <c r="AT188" s="119">
        <v>12</v>
      </c>
      <c r="AU188" s="119">
        <v>0</v>
      </c>
      <c r="AV188" s="119">
        <v>1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32.799999999999997</v>
      </c>
      <c r="BI188" s="119">
        <v>32.4</v>
      </c>
      <c r="BJ188" s="119">
        <v>37.9</v>
      </c>
      <c r="BK188" s="119">
        <v>40.200000000000003</v>
      </c>
      <c r="BL188" s="119">
        <v>9</v>
      </c>
      <c r="BM188" s="119" t="s">
        <v>434</v>
      </c>
    </row>
    <row r="189" spans="1:65" s="119" customFormat="1" ht="11.4" x14ac:dyDescent="0.2">
      <c r="A189" s="119" t="s">
        <v>93</v>
      </c>
      <c r="B189" s="119">
        <v>70</v>
      </c>
      <c r="C189" s="119">
        <v>0</v>
      </c>
      <c r="D189" s="119">
        <v>68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97.14</v>
      </c>
      <c r="Q189" s="119">
        <v>0</v>
      </c>
      <c r="R189" s="119">
        <v>2.8570000000000002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563</v>
      </c>
      <c r="AC189" s="119" t="s">
        <v>56</v>
      </c>
      <c r="AD189" s="119" t="s">
        <v>531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5</v>
      </c>
      <c r="AR189" s="119">
        <v>34</v>
      </c>
      <c r="AS189" s="119">
        <v>20</v>
      </c>
      <c r="AT189" s="119">
        <v>9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29.9</v>
      </c>
      <c r="BI189" s="119">
        <v>29.5</v>
      </c>
      <c r="BJ189" s="119">
        <v>34.799999999999997</v>
      </c>
      <c r="BK189" s="119">
        <v>37.4</v>
      </c>
      <c r="BL189" s="119">
        <v>3</v>
      </c>
      <c r="BM189" s="119" t="s">
        <v>433</v>
      </c>
    </row>
    <row r="190" spans="1:65" s="119" customFormat="1" ht="11.4" x14ac:dyDescent="0.2">
      <c r="A190" s="119" t="s">
        <v>93</v>
      </c>
      <c r="B190" s="119">
        <v>33</v>
      </c>
      <c r="C190" s="119">
        <v>0</v>
      </c>
      <c r="D190" s="119">
        <v>30</v>
      </c>
      <c r="E190" s="119">
        <v>0</v>
      </c>
      <c r="F190" s="119">
        <v>3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90.91</v>
      </c>
      <c r="Q190" s="119">
        <v>0</v>
      </c>
      <c r="R190" s="119">
        <v>9.0909999999999993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554</v>
      </c>
      <c r="AC190" s="119" t="s">
        <v>56</v>
      </c>
      <c r="AD190" s="119" t="s">
        <v>563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15</v>
      </c>
      <c r="AS190" s="119">
        <v>10</v>
      </c>
      <c r="AT190" s="119">
        <v>8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31.6</v>
      </c>
      <c r="BI190" s="119">
        <v>30.6</v>
      </c>
      <c r="BJ190" s="119">
        <v>36.700000000000003</v>
      </c>
      <c r="BK190" s="119">
        <v>39.6</v>
      </c>
      <c r="BL190" s="119">
        <v>4</v>
      </c>
      <c r="BM190" s="119" t="s">
        <v>434</v>
      </c>
    </row>
    <row r="191" spans="1:65" s="119" customFormat="1" ht="11.4" x14ac:dyDescent="0.2">
      <c r="A191" s="119" t="s">
        <v>94</v>
      </c>
      <c r="B191" s="119">
        <v>96</v>
      </c>
      <c r="C191" s="119">
        <v>0</v>
      </c>
      <c r="D191" s="119">
        <v>94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97.92</v>
      </c>
      <c r="Q191" s="119">
        <v>0</v>
      </c>
      <c r="R191" s="119">
        <v>2.0830000000000002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560</v>
      </c>
      <c r="AC191" s="119" t="s">
        <v>56</v>
      </c>
      <c r="AD191" s="119" t="s">
        <v>573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2</v>
      </c>
      <c r="AR191" s="119">
        <v>48</v>
      </c>
      <c r="AS191" s="119">
        <v>42</v>
      </c>
      <c r="AT191" s="119">
        <v>3</v>
      </c>
      <c r="AU191" s="119">
        <v>1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30</v>
      </c>
      <c r="BI191" s="119">
        <v>29.9</v>
      </c>
      <c r="BJ191" s="119">
        <v>32.5</v>
      </c>
      <c r="BK191" s="119">
        <v>35.1</v>
      </c>
      <c r="BL191" s="119">
        <v>1</v>
      </c>
      <c r="BM191" s="119" t="s">
        <v>433</v>
      </c>
    </row>
    <row r="192" spans="1:65" s="119" customFormat="1" ht="11.4" x14ac:dyDescent="0.2">
      <c r="A192" s="119" t="s">
        <v>94</v>
      </c>
      <c r="B192" s="119">
        <v>44</v>
      </c>
      <c r="C192" s="119">
        <v>0</v>
      </c>
      <c r="D192" s="119">
        <v>40</v>
      </c>
      <c r="E192" s="119">
        <v>0</v>
      </c>
      <c r="F192" s="119">
        <v>4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90.91</v>
      </c>
      <c r="Q192" s="119">
        <v>0</v>
      </c>
      <c r="R192" s="119">
        <v>9.0909999999999993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522</v>
      </c>
      <c r="AC192" s="119" t="s">
        <v>56</v>
      </c>
      <c r="AD192" s="119" t="s">
        <v>519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1</v>
      </c>
      <c r="AR192" s="119">
        <v>13</v>
      </c>
      <c r="AS192" s="119">
        <v>22</v>
      </c>
      <c r="AT192" s="119">
        <v>6</v>
      </c>
      <c r="AU192" s="119">
        <v>2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31.6</v>
      </c>
      <c r="BI192" s="119">
        <v>31.3</v>
      </c>
      <c r="BJ192" s="119">
        <v>36.700000000000003</v>
      </c>
      <c r="BK192" s="119">
        <v>40.5</v>
      </c>
      <c r="BL192" s="119">
        <v>6</v>
      </c>
      <c r="BM192" s="119" t="s">
        <v>434</v>
      </c>
    </row>
    <row r="193" spans="1:65" s="119" customFormat="1" ht="11.4" x14ac:dyDescent="0.2">
      <c r="A193" s="119" t="s">
        <v>95</v>
      </c>
      <c r="B193" s="119">
        <v>106</v>
      </c>
      <c r="C193" s="119">
        <v>0</v>
      </c>
      <c r="D193" s="119">
        <v>103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97.17</v>
      </c>
      <c r="Q193" s="119">
        <v>0</v>
      </c>
      <c r="R193" s="119">
        <v>2.83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547</v>
      </c>
      <c r="AC193" s="119" t="s">
        <v>56</v>
      </c>
      <c r="AD193" s="119" t="s">
        <v>512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7</v>
      </c>
      <c r="AR193" s="119">
        <v>40</v>
      </c>
      <c r="AS193" s="119">
        <v>52</v>
      </c>
      <c r="AT193" s="119">
        <v>5</v>
      </c>
      <c r="AU193" s="119">
        <v>2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30.3</v>
      </c>
      <c r="BI193" s="119">
        <v>31</v>
      </c>
      <c r="BJ193" s="119">
        <v>33.700000000000003</v>
      </c>
      <c r="BK193" s="119">
        <v>35.700000000000003</v>
      </c>
      <c r="BL193" s="119">
        <v>2</v>
      </c>
      <c r="BM193" s="119" t="s">
        <v>433</v>
      </c>
    </row>
    <row r="194" spans="1:65" s="119" customFormat="1" ht="11.4" x14ac:dyDescent="0.2">
      <c r="A194" s="119" t="s">
        <v>95</v>
      </c>
      <c r="B194" s="119">
        <v>43</v>
      </c>
      <c r="C194" s="119">
        <v>0</v>
      </c>
      <c r="D194" s="119">
        <v>40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93.02</v>
      </c>
      <c r="Q194" s="119">
        <v>0</v>
      </c>
      <c r="R194" s="119">
        <v>6.9770000000000003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547</v>
      </c>
      <c r="AC194" s="119" t="s">
        <v>56</v>
      </c>
      <c r="AD194" s="119" t="s">
        <v>519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1</v>
      </c>
      <c r="AQ194" s="119">
        <v>0</v>
      </c>
      <c r="AR194" s="119">
        <v>20</v>
      </c>
      <c r="AS194" s="119">
        <v>13</v>
      </c>
      <c r="AT194" s="119">
        <v>8</v>
      </c>
      <c r="AU194" s="119">
        <v>1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30.5</v>
      </c>
      <c r="BI194" s="119">
        <v>30</v>
      </c>
      <c r="BJ194" s="119">
        <v>35.299999999999997</v>
      </c>
      <c r="BK194" s="119">
        <v>39.4</v>
      </c>
      <c r="BL194" s="119">
        <v>3</v>
      </c>
      <c r="BM194" s="119" t="s">
        <v>434</v>
      </c>
    </row>
    <row r="195" spans="1:65" s="119" customFormat="1" ht="11.4" x14ac:dyDescent="0.2">
      <c r="A195" s="119" t="s">
        <v>96</v>
      </c>
      <c r="B195" s="119">
        <v>72</v>
      </c>
      <c r="C195" s="119">
        <v>0</v>
      </c>
      <c r="D195" s="119">
        <v>71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98.61</v>
      </c>
      <c r="Q195" s="119">
        <v>0</v>
      </c>
      <c r="R195" s="119">
        <v>1.389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496</v>
      </c>
      <c r="AC195" s="119" t="s">
        <v>56</v>
      </c>
      <c r="AD195" s="119" t="s">
        <v>632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3</v>
      </c>
      <c r="AR195" s="119">
        <v>23</v>
      </c>
      <c r="AS195" s="119">
        <v>34</v>
      </c>
      <c r="AT195" s="119">
        <v>10</v>
      </c>
      <c r="AU195" s="119">
        <v>1</v>
      </c>
      <c r="AV195" s="119">
        <v>1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31.7</v>
      </c>
      <c r="BI195" s="119">
        <v>31.2</v>
      </c>
      <c r="BJ195" s="119">
        <v>35.1</v>
      </c>
      <c r="BK195" s="119">
        <v>38.700000000000003</v>
      </c>
      <c r="BL195" s="119">
        <v>6</v>
      </c>
      <c r="BM195" s="119" t="s">
        <v>433</v>
      </c>
    </row>
    <row r="196" spans="1:65" s="119" customFormat="1" ht="11.4" x14ac:dyDescent="0.2">
      <c r="A196" s="119" t="s">
        <v>96</v>
      </c>
      <c r="B196" s="119">
        <v>45</v>
      </c>
      <c r="C196" s="119">
        <v>1</v>
      </c>
      <c r="D196" s="119">
        <v>38</v>
      </c>
      <c r="E196" s="119">
        <v>0</v>
      </c>
      <c r="F196" s="119">
        <v>6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2.222</v>
      </c>
      <c r="P196" s="119">
        <v>84.44</v>
      </c>
      <c r="Q196" s="119">
        <v>0</v>
      </c>
      <c r="R196" s="119">
        <v>13.33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58</v>
      </c>
      <c r="AB196" s="119" t="s">
        <v>539</v>
      </c>
      <c r="AC196" s="119" t="s">
        <v>56</v>
      </c>
      <c r="AD196" s="119" t="s">
        <v>578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3</v>
      </c>
      <c r="AR196" s="119">
        <v>12</v>
      </c>
      <c r="AS196" s="119">
        <v>24</v>
      </c>
      <c r="AT196" s="119">
        <v>5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30.5</v>
      </c>
      <c r="BI196" s="119">
        <v>30.9</v>
      </c>
      <c r="BJ196" s="119">
        <v>33.9</v>
      </c>
      <c r="BK196" s="119">
        <v>37.1</v>
      </c>
      <c r="BL196" s="119">
        <v>2</v>
      </c>
      <c r="BM196" s="119" t="s">
        <v>434</v>
      </c>
    </row>
    <row r="197" spans="1:65" s="119" customFormat="1" ht="11.4" x14ac:dyDescent="0.2">
      <c r="A197" s="119" t="s">
        <v>97</v>
      </c>
      <c r="B197" s="119">
        <v>76</v>
      </c>
      <c r="C197" s="119">
        <v>0</v>
      </c>
      <c r="D197" s="119">
        <v>75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98.68</v>
      </c>
      <c r="Q197" s="119">
        <v>0</v>
      </c>
      <c r="R197" s="119">
        <v>1.3160000000000001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547</v>
      </c>
      <c r="AC197" s="119" t="s">
        <v>56</v>
      </c>
      <c r="AD197" s="119" t="s">
        <v>567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38</v>
      </c>
      <c r="AS197" s="119">
        <v>33</v>
      </c>
      <c r="AT197" s="119">
        <v>5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30.3</v>
      </c>
      <c r="BI197" s="119">
        <v>30</v>
      </c>
      <c r="BJ197" s="119">
        <v>33.4</v>
      </c>
      <c r="BK197" s="119">
        <v>37</v>
      </c>
      <c r="BL197" s="119">
        <v>3</v>
      </c>
      <c r="BM197" s="119" t="s">
        <v>433</v>
      </c>
    </row>
    <row r="198" spans="1:65" s="119" customFormat="1" ht="11.4" x14ac:dyDescent="0.2">
      <c r="A198" s="119" t="s">
        <v>97</v>
      </c>
      <c r="B198" s="119">
        <v>41</v>
      </c>
      <c r="C198" s="119">
        <v>0</v>
      </c>
      <c r="D198" s="119">
        <v>39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95.12</v>
      </c>
      <c r="Q198" s="119">
        <v>0</v>
      </c>
      <c r="R198" s="119">
        <v>4.8780000000000001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510</v>
      </c>
      <c r="AC198" s="119" t="s">
        <v>56</v>
      </c>
      <c r="AD198" s="119" t="s">
        <v>588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11</v>
      </c>
      <c r="AS198" s="119">
        <v>22</v>
      </c>
      <c r="AT198" s="119">
        <v>5</v>
      </c>
      <c r="AU198" s="119">
        <v>3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32.200000000000003</v>
      </c>
      <c r="BI198" s="119">
        <v>31.4</v>
      </c>
      <c r="BJ198" s="119">
        <v>35.5</v>
      </c>
      <c r="BK198" s="119">
        <v>40.4</v>
      </c>
      <c r="BL198" s="119">
        <v>4</v>
      </c>
      <c r="BM198" s="119" t="s">
        <v>434</v>
      </c>
    </row>
    <row r="199" spans="1:65" s="119" customFormat="1" ht="11.4" x14ac:dyDescent="0.2">
      <c r="A199" s="119" t="s">
        <v>98</v>
      </c>
      <c r="B199" s="119">
        <v>102</v>
      </c>
      <c r="C199" s="119">
        <v>0</v>
      </c>
      <c r="D199" s="119">
        <v>97</v>
      </c>
      <c r="E199" s="119">
        <v>0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95.1</v>
      </c>
      <c r="Q199" s="119">
        <v>0</v>
      </c>
      <c r="R199" s="119">
        <v>4.9020000000000001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505</v>
      </c>
      <c r="AC199" s="119" t="s">
        <v>56</v>
      </c>
      <c r="AD199" s="119" t="s">
        <v>505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9</v>
      </c>
      <c r="AR199" s="119">
        <v>42</v>
      </c>
      <c r="AS199" s="119">
        <v>44</v>
      </c>
      <c r="AT199" s="119">
        <v>5</v>
      </c>
      <c r="AU199" s="119">
        <v>1</v>
      </c>
      <c r="AV199" s="119">
        <v>1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30.4</v>
      </c>
      <c r="BI199" s="119">
        <v>29.9</v>
      </c>
      <c r="BJ199" s="119">
        <v>34.299999999999997</v>
      </c>
      <c r="BK199" s="119">
        <v>36</v>
      </c>
      <c r="BL199" s="119">
        <v>3</v>
      </c>
      <c r="BM199" s="119" t="s">
        <v>433</v>
      </c>
    </row>
    <row r="200" spans="1:65" s="119" customFormat="1" ht="11.4" x14ac:dyDescent="0.2">
      <c r="A200" s="119" t="s">
        <v>98</v>
      </c>
      <c r="B200" s="119">
        <v>66</v>
      </c>
      <c r="C200" s="119">
        <v>0</v>
      </c>
      <c r="D200" s="119">
        <v>64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96.97</v>
      </c>
      <c r="Q200" s="119">
        <v>0</v>
      </c>
      <c r="R200" s="119">
        <v>3.03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558</v>
      </c>
      <c r="AC200" s="119" t="s">
        <v>56</v>
      </c>
      <c r="AD200" s="119" t="s">
        <v>612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1</v>
      </c>
      <c r="AR200" s="119">
        <v>30</v>
      </c>
      <c r="AS200" s="119">
        <v>27</v>
      </c>
      <c r="AT200" s="119">
        <v>4</v>
      </c>
      <c r="AU200" s="119">
        <v>4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31.3</v>
      </c>
      <c r="BI200" s="119">
        <v>30.4</v>
      </c>
      <c r="BJ200" s="119">
        <v>34.700000000000003</v>
      </c>
      <c r="BK200" s="119">
        <v>40.799999999999997</v>
      </c>
      <c r="BL200" s="119">
        <v>5</v>
      </c>
      <c r="BM200" s="119" t="s">
        <v>434</v>
      </c>
    </row>
    <row r="201" spans="1:65" s="119" customFormat="1" ht="11.4" x14ac:dyDescent="0.2">
      <c r="A201" s="119" t="s">
        <v>99</v>
      </c>
      <c r="B201" s="119">
        <v>116</v>
      </c>
      <c r="C201" s="119">
        <v>1</v>
      </c>
      <c r="D201" s="119">
        <v>113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0.86199999999999999</v>
      </c>
      <c r="P201" s="119">
        <v>97.41</v>
      </c>
      <c r="Q201" s="119">
        <v>0</v>
      </c>
      <c r="R201" s="119">
        <v>1.724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603</v>
      </c>
      <c r="AB201" s="119" t="s">
        <v>543</v>
      </c>
      <c r="AC201" s="119" t="s">
        <v>56</v>
      </c>
      <c r="AD201" s="119" t="s">
        <v>511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5</v>
      </c>
      <c r="AR201" s="119">
        <v>66</v>
      </c>
      <c r="AS201" s="119">
        <v>40</v>
      </c>
      <c r="AT201" s="119">
        <v>4</v>
      </c>
      <c r="AU201" s="119">
        <v>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29.4</v>
      </c>
      <c r="BI201" s="119">
        <v>29.2</v>
      </c>
      <c r="BJ201" s="119">
        <v>32.4</v>
      </c>
      <c r="BK201" s="119">
        <v>34</v>
      </c>
      <c r="BL201" s="119">
        <v>3</v>
      </c>
      <c r="BM201" s="119" t="s">
        <v>433</v>
      </c>
    </row>
    <row r="202" spans="1:65" s="119" customFormat="1" ht="11.4" x14ac:dyDescent="0.2">
      <c r="A202" s="119" t="s">
        <v>99</v>
      </c>
      <c r="B202" s="119">
        <v>76</v>
      </c>
      <c r="C202" s="119">
        <v>1</v>
      </c>
      <c r="D202" s="119">
        <v>73</v>
      </c>
      <c r="E202" s="119">
        <v>0</v>
      </c>
      <c r="F202" s="119">
        <v>0</v>
      </c>
      <c r="G202" s="119">
        <v>0</v>
      </c>
      <c r="H202" s="119">
        <v>1</v>
      </c>
      <c r="I202" s="119">
        <v>0</v>
      </c>
      <c r="J202" s="119">
        <v>0</v>
      </c>
      <c r="K202" s="119">
        <v>0</v>
      </c>
      <c r="L202" s="119">
        <v>1</v>
      </c>
      <c r="M202" s="119">
        <v>0</v>
      </c>
      <c r="N202" s="119">
        <v>0</v>
      </c>
      <c r="O202" s="119">
        <v>1.3160000000000001</v>
      </c>
      <c r="P202" s="119">
        <v>96.05</v>
      </c>
      <c r="Q202" s="119">
        <v>0</v>
      </c>
      <c r="R202" s="119">
        <v>0</v>
      </c>
      <c r="S202" s="119">
        <v>0</v>
      </c>
      <c r="T202" s="119">
        <v>1.3160000000000001</v>
      </c>
      <c r="U202" s="119">
        <v>0</v>
      </c>
      <c r="V202" s="119">
        <v>0</v>
      </c>
      <c r="W202" s="119">
        <v>0</v>
      </c>
      <c r="X202" s="119">
        <v>1.3160000000000001</v>
      </c>
      <c r="Y202" s="119">
        <v>0</v>
      </c>
      <c r="Z202" s="119">
        <v>0</v>
      </c>
      <c r="AA202" s="119" t="s">
        <v>512</v>
      </c>
      <c r="AB202" s="119" t="s">
        <v>547</v>
      </c>
      <c r="AC202" s="119" t="s">
        <v>56</v>
      </c>
      <c r="AD202" s="119" t="s">
        <v>56</v>
      </c>
      <c r="AE202" s="119" t="s">
        <v>56</v>
      </c>
      <c r="AF202" s="119" t="s">
        <v>600</v>
      </c>
      <c r="AG202" s="119" t="s">
        <v>56</v>
      </c>
      <c r="AH202" s="119" t="s">
        <v>56</v>
      </c>
      <c r="AI202" s="119" t="s">
        <v>56</v>
      </c>
      <c r="AJ202" s="119" t="s">
        <v>578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9</v>
      </c>
      <c r="AR202" s="119">
        <v>29</v>
      </c>
      <c r="AS202" s="119">
        <v>28</v>
      </c>
      <c r="AT202" s="119">
        <v>9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30.2</v>
      </c>
      <c r="BI202" s="119">
        <v>29.9</v>
      </c>
      <c r="BJ202" s="119">
        <v>34.5</v>
      </c>
      <c r="BK202" s="119">
        <v>36.9</v>
      </c>
      <c r="BL202" s="119">
        <v>3</v>
      </c>
      <c r="BM202" s="119" t="s">
        <v>434</v>
      </c>
    </row>
    <row r="203" spans="1:65" s="119" customFormat="1" ht="11.4" x14ac:dyDescent="0.2">
      <c r="A203" s="119" t="s">
        <v>100</v>
      </c>
      <c r="B203" s="119">
        <v>79</v>
      </c>
      <c r="C203" s="119">
        <v>1</v>
      </c>
      <c r="D203" s="119">
        <v>76</v>
      </c>
      <c r="E203" s="119">
        <v>1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1.266</v>
      </c>
      <c r="P203" s="119">
        <v>96.2</v>
      </c>
      <c r="Q203" s="119">
        <v>1.266</v>
      </c>
      <c r="R203" s="119">
        <v>1.266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543</v>
      </c>
      <c r="AB203" s="119" t="s">
        <v>568</v>
      </c>
      <c r="AC203" s="119" t="s">
        <v>529</v>
      </c>
      <c r="AD203" s="119" t="s">
        <v>537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0</v>
      </c>
      <c r="AQ203" s="119">
        <v>1</v>
      </c>
      <c r="AR203" s="119">
        <v>32</v>
      </c>
      <c r="AS203" s="119">
        <v>39</v>
      </c>
      <c r="AT203" s="119">
        <v>7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30.8</v>
      </c>
      <c r="BI203" s="119">
        <v>30.4</v>
      </c>
      <c r="BJ203" s="119">
        <v>33.5</v>
      </c>
      <c r="BK203" s="119">
        <v>36.1</v>
      </c>
      <c r="BL203" s="119">
        <v>2</v>
      </c>
      <c r="BM203" s="119" t="s">
        <v>433</v>
      </c>
    </row>
    <row r="204" spans="1:65" s="119" customFormat="1" ht="11.4" x14ac:dyDescent="0.2">
      <c r="A204" s="119" t="s">
        <v>100</v>
      </c>
      <c r="B204" s="119">
        <v>55</v>
      </c>
      <c r="C204" s="119">
        <v>0</v>
      </c>
      <c r="D204" s="119">
        <v>50</v>
      </c>
      <c r="E204" s="119">
        <v>2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90.91</v>
      </c>
      <c r="Q204" s="119">
        <v>3.6360000000000001</v>
      </c>
      <c r="R204" s="119">
        <v>5.4550000000000001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522</v>
      </c>
      <c r="AC204" s="119" t="s">
        <v>505</v>
      </c>
      <c r="AD204" s="119" t="s">
        <v>522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2</v>
      </c>
      <c r="AR204" s="119">
        <v>21</v>
      </c>
      <c r="AS204" s="119">
        <v>24</v>
      </c>
      <c r="AT204" s="119">
        <v>6</v>
      </c>
      <c r="AU204" s="119">
        <v>1</v>
      </c>
      <c r="AV204" s="119">
        <v>1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31.4</v>
      </c>
      <c r="BI204" s="119">
        <v>31.1</v>
      </c>
      <c r="BJ204" s="119">
        <v>35.700000000000003</v>
      </c>
      <c r="BK204" s="119">
        <v>40.799999999999997</v>
      </c>
      <c r="BL204" s="119">
        <v>5</v>
      </c>
      <c r="BM204" s="119" t="s">
        <v>434</v>
      </c>
    </row>
    <row r="205" spans="1:65" s="119" customFormat="1" ht="11.4" x14ac:dyDescent="0.2">
      <c r="A205" s="119" t="s">
        <v>101</v>
      </c>
      <c r="B205" s="119">
        <v>108</v>
      </c>
      <c r="C205" s="119">
        <v>1</v>
      </c>
      <c r="D205" s="119">
        <v>105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0.92600000000000005</v>
      </c>
      <c r="P205" s="119">
        <v>97.22</v>
      </c>
      <c r="Q205" s="119">
        <v>0</v>
      </c>
      <c r="R205" s="119">
        <v>0.92600000000000005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0.92600000000000005</v>
      </c>
      <c r="Y205" s="119">
        <v>0</v>
      </c>
      <c r="Z205" s="119">
        <v>0</v>
      </c>
      <c r="AA205" s="119" t="s">
        <v>452</v>
      </c>
      <c r="AB205" s="119" t="s">
        <v>543</v>
      </c>
      <c r="AC205" s="119" t="s">
        <v>56</v>
      </c>
      <c r="AD205" s="119" t="s">
        <v>573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182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2</v>
      </c>
      <c r="AQ205" s="119">
        <v>2</v>
      </c>
      <c r="AR205" s="119">
        <v>62</v>
      </c>
      <c r="AS205" s="119">
        <v>39</v>
      </c>
      <c r="AT205" s="119">
        <v>3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29.2</v>
      </c>
      <c r="BI205" s="119">
        <v>29.3</v>
      </c>
      <c r="BJ205" s="119">
        <v>32</v>
      </c>
      <c r="BK205" s="119">
        <v>33.6</v>
      </c>
      <c r="BL205" s="119">
        <v>0</v>
      </c>
      <c r="BM205" s="119" t="s">
        <v>433</v>
      </c>
    </row>
    <row r="206" spans="1:65" s="119" customFormat="1" ht="11.4" x14ac:dyDescent="0.2">
      <c r="A206" s="119" t="s">
        <v>101</v>
      </c>
      <c r="B206" s="119">
        <v>62</v>
      </c>
      <c r="C206" s="119">
        <v>0</v>
      </c>
      <c r="D206" s="119">
        <v>60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96.77</v>
      </c>
      <c r="Q206" s="119">
        <v>0</v>
      </c>
      <c r="R206" s="119">
        <v>3.226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505</v>
      </c>
      <c r="AC206" s="119" t="s">
        <v>56</v>
      </c>
      <c r="AD206" s="119" t="s">
        <v>641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3</v>
      </c>
      <c r="AR206" s="119">
        <v>27</v>
      </c>
      <c r="AS206" s="119">
        <v>27</v>
      </c>
      <c r="AT206" s="119">
        <v>4</v>
      </c>
      <c r="AU206" s="119">
        <v>1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30.7</v>
      </c>
      <c r="BI206" s="119">
        <v>30.3</v>
      </c>
      <c r="BJ206" s="119">
        <v>34.1</v>
      </c>
      <c r="BK206" s="119">
        <v>38.6</v>
      </c>
      <c r="BL206" s="119">
        <v>5</v>
      </c>
      <c r="BM206" s="119" t="s">
        <v>434</v>
      </c>
    </row>
    <row r="207" spans="1:65" s="119" customFormat="1" ht="11.4" x14ac:dyDescent="0.2">
      <c r="A207" s="119" t="s">
        <v>103</v>
      </c>
      <c r="B207" s="119">
        <v>118</v>
      </c>
      <c r="C207" s="119">
        <v>0</v>
      </c>
      <c r="D207" s="119">
        <v>115</v>
      </c>
      <c r="E207" s="119">
        <v>1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97.46</v>
      </c>
      <c r="Q207" s="119">
        <v>0.84699999999999998</v>
      </c>
      <c r="R207" s="119">
        <v>1.6950000000000001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563</v>
      </c>
      <c r="AC207" s="119" t="s">
        <v>637</v>
      </c>
      <c r="AD207" s="119" t="s">
        <v>603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0</v>
      </c>
      <c r="AQ207" s="119">
        <v>9</v>
      </c>
      <c r="AR207" s="119">
        <v>57</v>
      </c>
      <c r="AS207" s="119">
        <v>44</v>
      </c>
      <c r="AT207" s="119">
        <v>8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29.8</v>
      </c>
      <c r="BI207" s="119">
        <v>29.8</v>
      </c>
      <c r="BJ207" s="119">
        <v>33.299999999999997</v>
      </c>
      <c r="BK207" s="119">
        <v>35.799999999999997</v>
      </c>
      <c r="BL207" s="119">
        <v>3</v>
      </c>
      <c r="BM207" s="119" t="s">
        <v>433</v>
      </c>
    </row>
    <row r="208" spans="1:65" s="119" customFormat="1" ht="11.4" x14ac:dyDescent="0.2">
      <c r="A208" s="119" t="s">
        <v>103</v>
      </c>
      <c r="B208" s="119">
        <v>70</v>
      </c>
      <c r="C208" s="119">
        <v>1</v>
      </c>
      <c r="D208" s="119">
        <v>66</v>
      </c>
      <c r="E208" s="119">
        <v>0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1.429</v>
      </c>
      <c r="P208" s="119">
        <v>94.29</v>
      </c>
      <c r="Q208" s="119">
        <v>0</v>
      </c>
      <c r="R208" s="119">
        <v>4.2859999999999996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614</v>
      </c>
      <c r="AB208" s="119" t="s">
        <v>552</v>
      </c>
      <c r="AC208" s="119" t="s">
        <v>56</v>
      </c>
      <c r="AD208" s="119" t="s">
        <v>558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1</v>
      </c>
      <c r="AR208" s="119">
        <v>33</v>
      </c>
      <c r="AS208" s="119">
        <v>26</v>
      </c>
      <c r="AT208" s="119">
        <v>6</v>
      </c>
      <c r="AU208" s="119">
        <v>4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31.1</v>
      </c>
      <c r="BI208" s="119">
        <v>30.1</v>
      </c>
      <c r="BJ208" s="119">
        <v>35</v>
      </c>
      <c r="BK208" s="119">
        <v>40.5</v>
      </c>
      <c r="BL208" s="119">
        <v>8</v>
      </c>
      <c r="BM208" s="119" t="s">
        <v>434</v>
      </c>
    </row>
    <row r="209" spans="1:65" s="119" customFormat="1" ht="11.4" x14ac:dyDescent="0.2">
      <c r="A209" s="119" t="s">
        <v>104</v>
      </c>
      <c r="B209" s="119">
        <v>116</v>
      </c>
      <c r="C209" s="119">
        <v>0</v>
      </c>
      <c r="D209" s="119">
        <v>115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99.14</v>
      </c>
      <c r="Q209" s="119">
        <v>0</v>
      </c>
      <c r="R209" s="119">
        <v>0.86199999999999999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513</v>
      </c>
      <c r="AC209" s="119" t="s">
        <v>56</v>
      </c>
      <c r="AD209" s="119" t="s">
        <v>520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6</v>
      </c>
      <c r="AR209" s="119">
        <v>61</v>
      </c>
      <c r="AS209" s="119">
        <v>42</v>
      </c>
      <c r="AT209" s="119">
        <v>6</v>
      </c>
      <c r="AU209" s="119">
        <v>1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29.7</v>
      </c>
      <c r="BI209" s="119">
        <v>29.5</v>
      </c>
      <c r="BJ209" s="119">
        <v>32.6</v>
      </c>
      <c r="BK209" s="119">
        <v>35.700000000000003</v>
      </c>
      <c r="BL209" s="119">
        <v>3</v>
      </c>
      <c r="BM209" s="119" t="s">
        <v>433</v>
      </c>
    </row>
    <row r="210" spans="1:65" s="119" customFormat="1" ht="11.4" x14ac:dyDescent="0.2">
      <c r="A210" s="119" t="s">
        <v>104</v>
      </c>
      <c r="B210" s="119">
        <v>72</v>
      </c>
      <c r="C210" s="119">
        <v>0</v>
      </c>
      <c r="D210" s="119">
        <v>70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0</v>
      </c>
      <c r="P210" s="119">
        <v>97.22</v>
      </c>
      <c r="Q210" s="119">
        <v>0</v>
      </c>
      <c r="R210" s="119">
        <v>1.389</v>
      </c>
      <c r="S210" s="119">
        <v>0</v>
      </c>
      <c r="T210" s="119">
        <v>0</v>
      </c>
      <c r="U210" s="119">
        <v>0</v>
      </c>
      <c r="V210" s="119">
        <v>0</v>
      </c>
      <c r="W210" s="119">
        <v>1.389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504</v>
      </c>
      <c r="AC210" s="119" t="s">
        <v>56</v>
      </c>
      <c r="AD210" s="119" t="s">
        <v>595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544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1</v>
      </c>
      <c r="AQ210" s="119">
        <v>0</v>
      </c>
      <c r="AR210" s="119">
        <v>25</v>
      </c>
      <c r="AS210" s="119">
        <v>36</v>
      </c>
      <c r="AT210" s="119">
        <v>7</v>
      </c>
      <c r="AU210" s="119">
        <v>3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31.3</v>
      </c>
      <c r="BI210" s="119">
        <v>30.8</v>
      </c>
      <c r="BJ210" s="119">
        <v>34.6</v>
      </c>
      <c r="BK210" s="119">
        <v>39.200000000000003</v>
      </c>
      <c r="BL210" s="119">
        <v>5</v>
      </c>
      <c r="BM210" s="119" t="s">
        <v>434</v>
      </c>
    </row>
    <row r="211" spans="1:65" s="119" customFormat="1" ht="11.4" x14ac:dyDescent="0.2">
      <c r="A211" s="119" t="s">
        <v>105</v>
      </c>
      <c r="B211" s="119">
        <v>100</v>
      </c>
      <c r="C211" s="119">
        <v>1</v>
      </c>
      <c r="D211" s="119">
        <v>93</v>
      </c>
      <c r="E211" s="119">
        <v>2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</v>
      </c>
      <c r="P211" s="119">
        <v>93</v>
      </c>
      <c r="Q211" s="119">
        <v>2</v>
      </c>
      <c r="R211" s="119">
        <v>4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505</v>
      </c>
      <c r="AB211" s="119" t="s">
        <v>565</v>
      </c>
      <c r="AC211" s="119" t="s">
        <v>471</v>
      </c>
      <c r="AD211" s="119" t="s">
        <v>535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0</v>
      </c>
      <c r="AQ211" s="119">
        <v>12</v>
      </c>
      <c r="AR211" s="119">
        <v>52</v>
      </c>
      <c r="AS211" s="119">
        <v>35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28.5</v>
      </c>
      <c r="BI211" s="119">
        <v>27.6</v>
      </c>
      <c r="BJ211" s="119">
        <v>31.8</v>
      </c>
      <c r="BK211" s="119">
        <v>34</v>
      </c>
      <c r="BL211" s="119">
        <v>1</v>
      </c>
      <c r="BM211" s="119" t="s">
        <v>433</v>
      </c>
    </row>
    <row r="212" spans="1:65" s="119" customFormat="1" ht="11.4" x14ac:dyDescent="0.2">
      <c r="A212" s="119" t="s">
        <v>105</v>
      </c>
      <c r="B212" s="119">
        <v>89</v>
      </c>
      <c r="C212" s="119">
        <v>0</v>
      </c>
      <c r="D212" s="119">
        <v>84</v>
      </c>
      <c r="E212" s="119">
        <v>0</v>
      </c>
      <c r="F212" s="119">
        <v>5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94.38</v>
      </c>
      <c r="Q212" s="119">
        <v>0</v>
      </c>
      <c r="R212" s="119">
        <v>5.6180000000000003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552</v>
      </c>
      <c r="AC212" s="119" t="s">
        <v>56</v>
      </c>
      <c r="AD212" s="119" t="s">
        <v>549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1</v>
      </c>
      <c r="AR212" s="119">
        <v>40</v>
      </c>
      <c r="AS212" s="119">
        <v>35</v>
      </c>
      <c r="AT212" s="119">
        <v>12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30.9</v>
      </c>
      <c r="BI212" s="119">
        <v>30.4</v>
      </c>
      <c r="BJ212" s="119">
        <v>35.1</v>
      </c>
      <c r="BK212" s="119">
        <v>37</v>
      </c>
      <c r="BL212" s="119">
        <v>5</v>
      </c>
      <c r="BM212" s="119" t="s">
        <v>434</v>
      </c>
    </row>
    <row r="213" spans="1:65" s="119" customFormat="1" ht="11.4" x14ac:dyDescent="0.2">
      <c r="A213" s="119" t="s">
        <v>106</v>
      </c>
      <c r="B213" s="119">
        <v>109</v>
      </c>
      <c r="C213" s="119">
        <v>0</v>
      </c>
      <c r="D213" s="119">
        <v>106</v>
      </c>
      <c r="E213" s="119">
        <v>0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97.25</v>
      </c>
      <c r="Q213" s="119">
        <v>0</v>
      </c>
      <c r="R213" s="119">
        <v>2.7519999999999998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457</v>
      </c>
      <c r="AC213" s="119" t="s">
        <v>56</v>
      </c>
      <c r="AD213" s="119" t="s">
        <v>544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6</v>
      </c>
      <c r="AO213" s="119">
        <v>8</v>
      </c>
      <c r="AP213" s="119">
        <v>8</v>
      </c>
      <c r="AQ213" s="119">
        <v>12</v>
      </c>
      <c r="AR213" s="119">
        <v>44</v>
      </c>
      <c r="AS213" s="119">
        <v>28</v>
      </c>
      <c r="AT213" s="119">
        <v>3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25.7</v>
      </c>
      <c r="BI213" s="119">
        <v>28</v>
      </c>
      <c r="BJ213" s="119">
        <v>31.5</v>
      </c>
      <c r="BK213" s="119">
        <v>34.700000000000003</v>
      </c>
      <c r="BL213" s="119">
        <v>0</v>
      </c>
      <c r="BM213" s="119" t="s">
        <v>433</v>
      </c>
    </row>
    <row r="214" spans="1:65" s="119" customFormat="1" ht="11.4" x14ac:dyDescent="0.2">
      <c r="A214" s="119" t="s">
        <v>106</v>
      </c>
      <c r="B214" s="119">
        <v>73</v>
      </c>
      <c r="C214" s="119">
        <v>0</v>
      </c>
      <c r="D214" s="119">
        <v>68</v>
      </c>
      <c r="E214" s="119">
        <v>1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93.15</v>
      </c>
      <c r="Q214" s="119">
        <v>1.37</v>
      </c>
      <c r="R214" s="119">
        <v>5.4790000000000001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561</v>
      </c>
      <c r="AC214" s="119" t="s">
        <v>500</v>
      </c>
      <c r="AD214" s="119" t="s">
        <v>586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0</v>
      </c>
      <c r="AP214" s="119">
        <v>1</v>
      </c>
      <c r="AQ214" s="119">
        <v>8</v>
      </c>
      <c r="AR214" s="119">
        <v>24</v>
      </c>
      <c r="AS214" s="119">
        <v>31</v>
      </c>
      <c r="AT214" s="119">
        <v>7</v>
      </c>
      <c r="AU214" s="119">
        <v>1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30</v>
      </c>
      <c r="BI214" s="119">
        <v>30.6</v>
      </c>
      <c r="BJ214" s="119">
        <v>34.5</v>
      </c>
      <c r="BK214" s="119">
        <v>36.700000000000003</v>
      </c>
      <c r="BL214" s="119">
        <v>3</v>
      </c>
      <c r="BM214" s="119" t="s">
        <v>434</v>
      </c>
    </row>
    <row r="215" spans="1:65" s="119" customFormat="1" ht="11.4" x14ac:dyDescent="0.2">
      <c r="A215" s="119" t="s">
        <v>107</v>
      </c>
      <c r="B215" s="119">
        <v>112</v>
      </c>
      <c r="C215" s="119">
        <v>0</v>
      </c>
      <c r="D215" s="119">
        <v>109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97.32</v>
      </c>
      <c r="Q215" s="119">
        <v>0</v>
      </c>
      <c r="R215" s="119">
        <v>2.6789999999999998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543</v>
      </c>
      <c r="AC215" s="119" t="s">
        <v>56</v>
      </c>
      <c r="AD215" s="119" t="s">
        <v>547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0</v>
      </c>
      <c r="AQ215" s="119">
        <v>11</v>
      </c>
      <c r="AR215" s="119">
        <v>60</v>
      </c>
      <c r="AS215" s="119">
        <v>32</v>
      </c>
      <c r="AT215" s="119">
        <v>7</v>
      </c>
      <c r="AU215" s="119">
        <v>2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29.3</v>
      </c>
      <c r="BI215" s="119">
        <v>29.1</v>
      </c>
      <c r="BJ215" s="119">
        <v>31.9</v>
      </c>
      <c r="BK215" s="119">
        <v>36.200000000000003</v>
      </c>
      <c r="BL215" s="119">
        <v>3</v>
      </c>
      <c r="BM215" s="119" t="s">
        <v>433</v>
      </c>
    </row>
    <row r="216" spans="1:65" s="119" customFormat="1" ht="11.4" x14ac:dyDescent="0.2">
      <c r="A216" s="119" t="s">
        <v>107</v>
      </c>
      <c r="B216" s="119">
        <v>93</v>
      </c>
      <c r="C216" s="119">
        <v>0</v>
      </c>
      <c r="D216" s="119">
        <v>90</v>
      </c>
      <c r="E216" s="119">
        <v>0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96.77</v>
      </c>
      <c r="Q216" s="119">
        <v>0</v>
      </c>
      <c r="R216" s="119">
        <v>3.226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528</v>
      </c>
      <c r="AC216" s="119" t="s">
        <v>56</v>
      </c>
      <c r="AD216" s="119" t="s">
        <v>547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3</v>
      </c>
      <c r="AR216" s="119">
        <v>41</v>
      </c>
      <c r="AS216" s="119">
        <v>38</v>
      </c>
      <c r="AT216" s="119">
        <v>9</v>
      </c>
      <c r="AU216" s="119">
        <v>1</v>
      </c>
      <c r="AV216" s="119">
        <v>1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30.8</v>
      </c>
      <c r="BI216" s="119">
        <v>30.1</v>
      </c>
      <c r="BJ216" s="119">
        <v>34.6</v>
      </c>
      <c r="BK216" s="119">
        <v>37.5</v>
      </c>
      <c r="BL216" s="119">
        <v>6</v>
      </c>
      <c r="BM216" s="119" t="s">
        <v>434</v>
      </c>
    </row>
    <row r="217" spans="1:65" s="119" customFormat="1" ht="11.4" x14ac:dyDescent="0.2">
      <c r="A217" s="119" t="s">
        <v>108</v>
      </c>
      <c r="B217" s="119">
        <v>146</v>
      </c>
      <c r="C217" s="119">
        <v>2</v>
      </c>
      <c r="D217" s="119">
        <v>138</v>
      </c>
      <c r="E217" s="119">
        <v>0</v>
      </c>
      <c r="F217" s="119">
        <v>6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1.37</v>
      </c>
      <c r="P217" s="119">
        <v>94.52</v>
      </c>
      <c r="Q217" s="119">
        <v>0</v>
      </c>
      <c r="R217" s="119">
        <v>4.1100000000000003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586</v>
      </c>
      <c r="AB217" s="119" t="s">
        <v>550</v>
      </c>
      <c r="AC217" s="119" t="s">
        <v>56</v>
      </c>
      <c r="AD217" s="119" t="s">
        <v>567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17</v>
      </c>
      <c r="AR217" s="119">
        <v>79</v>
      </c>
      <c r="AS217" s="119">
        <v>46</v>
      </c>
      <c r="AT217" s="119">
        <v>4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28.8</v>
      </c>
      <c r="BI217" s="119">
        <v>28.4</v>
      </c>
      <c r="BJ217" s="119">
        <v>32.5</v>
      </c>
      <c r="BK217" s="119">
        <v>34.299999999999997</v>
      </c>
      <c r="BL217" s="119">
        <v>0</v>
      </c>
      <c r="BM217" s="119" t="s">
        <v>433</v>
      </c>
    </row>
    <row r="218" spans="1:65" s="119" customFormat="1" ht="11.4" x14ac:dyDescent="0.2">
      <c r="A218" s="119" t="s">
        <v>108</v>
      </c>
      <c r="B218" s="119">
        <v>85</v>
      </c>
      <c r="C218" s="119">
        <v>0</v>
      </c>
      <c r="D218" s="119">
        <v>80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1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94.12</v>
      </c>
      <c r="Q218" s="119">
        <v>0</v>
      </c>
      <c r="R218" s="119">
        <v>4.7060000000000004</v>
      </c>
      <c r="S218" s="119">
        <v>0</v>
      </c>
      <c r="T218" s="119">
        <v>0</v>
      </c>
      <c r="U218" s="119">
        <v>0</v>
      </c>
      <c r="V218" s="119">
        <v>1.1759999999999999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563</v>
      </c>
      <c r="AC218" s="119" t="s">
        <v>56</v>
      </c>
      <c r="AD218" s="119" t="s">
        <v>528</v>
      </c>
      <c r="AE218" s="119" t="s">
        <v>56</v>
      </c>
      <c r="AF218" s="119" t="s">
        <v>56</v>
      </c>
      <c r="AG218" s="119" t="s">
        <v>56</v>
      </c>
      <c r="AH218" s="119" t="s">
        <v>435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8</v>
      </c>
      <c r="AR218" s="119">
        <v>38</v>
      </c>
      <c r="AS218" s="119">
        <v>30</v>
      </c>
      <c r="AT218" s="119">
        <v>8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29.9</v>
      </c>
      <c r="BI218" s="119">
        <v>29.6</v>
      </c>
      <c r="BJ218" s="119">
        <v>33.700000000000003</v>
      </c>
      <c r="BK218" s="119">
        <v>36.200000000000003</v>
      </c>
      <c r="BL218" s="119">
        <v>2</v>
      </c>
      <c r="BM218" s="119" t="s">
        <v>434</v>
      </c>
    </row>
    <row r="219" spans="1:65" s="119" customFormat="1" ht="11.4" x14ac:dyDescent="0.2">
      <c r="A219" s="119" t="s">
        <v>109</v>
      </c>
      <c r="B219" s="119">
        <v>110</v>
      </c>
      <c r="C219" s="119">
        <v>0</v>
      </c>
      <c r="D219" s="119">
        <v>109</v>
      </c>
      <c r="E219" s="119">
        <v>1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99.09</v>
      </c>
      <c r="Q219" s="119">
        <v>0.90900000000000003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550</v>
      </c>
      <c r="AC219" s="119" t="s">
        <v>512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2</v>
      </c>
      <c r="AQ219" s="119">
        <v>8</v>
      </c>
      <c r="AR219" s="119">
        <v>58</v>
      </c>
      <c r="AS219" s="119">
        <v>38</v>
      </c>
      <c r="AT219" s="119">
        <v>3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28.8</v>
      </c>
      <c r="BI219" s="119">
        <v>29.1</v>
      </c>
      <c r="BJ219" s="119">
        <v>32.4</v>
      </c>
      <c r="BK219" s="119">
        <v>34.299999999999997</v>
      </c>
      <c r="BL219" s="119">
        <v>1</v>
      </c>
      <c r="BM219" s="119" t="s">
        <v>433</v>
      </c>
    </row>
    <row r="220" spans="1:65" s="119" customFormat="1" ht="11.4" x14ac:dyDescent="0.2">
      <c r="A220" s="119" t="s">
        <v>109</v>
      </c>
      <c r="B220" s="119">
        <v>93</v>
      </c>
      <c r="C220" s="119">
        <v>1</v>
      </c>
      <c r="D220" s="119">
        <v>89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1.075</v>
      </c>
      <c r="P220" s="119">
        <v>95.7</v>
      </c>
      <c r="Q220" s="119">
        <v>0</v>
      </c>
      <c r="R220" s="119">
        <v>3.226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132</v>
      </c>
      <c r="AB220" s="119" t="s">
        <v>567</v>
      </c>
      <c r="AC220" s="119" t="s">
        <v>56</v>
      </c>
      <c r="AD220" s="119" t="s">
        <v>518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0</v>
      </c>
      <c r="AQ220" s="119">
        <v>3</v>
      </c>
      <c r="AR220" s="119">
        <v>47</v>
      </c>
      <c r="AS220" s="119">
        <v>35</v>
      </c>
      <c r="AT220" s="119">
        <v>8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29.9</v>
      </c>
      <c r="BI220" s="119">
        <v>29.4</v>
      </c>
      <c r="BJ220" s="119">
        <v>33.4</v>
      </c>
      <c r="BK220" s="119">
        <v>36.6</v>
      </c>
      <c r="BL220" s="119">
        <v>4</v>
      </c>
      <c r="BM220" s="119" t="s">
        <v>434</v>
      </c>
    </row>
    <row r="221" spans="1:65" s="119" customFormat="1" ht="11.4" x14ac:dyDescent="0.2">
      <c r="A221" s="119" t="s">
        <v>110</v>
      </c>
      <c r="B221" s="119">
        <v>124</v>
      </c>
      <c r="C221" s="119">
        <v>0</v>
      </c>
      <c r="D221" s="119">
        <v>122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98.39</v>
      </c>
      <c r="Q221" s="119">
        <v>0</v>
      </c>
      <c r="R221" s="119">
        <v>1.613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556</v>
      </c>
      <c r="AC221" s="119" t="s">
        <v>56</v>
      </c>
      <c r="AD221" s="119" t="s">
        <v>483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16</v>
      </c>
      <c r="AR221" s="119">
        <v>71</v>
      </c>
      <c r="AS221" s="119">
        <v>34</v>
      </c>
      <c r="AT221" s="119">
        <v>3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28.4</v>
      </c>
      <c r="BI221" s="119">
        <v>28.1</v>
      </c>
      <c r="BJ221" s="119">
        <v>31.9</v>
      </c>
      <c r="BK221" s="119">
        <v>34.299999999999997</v>
      </c>
      <c r="BL221" s="119">
        <v>1</v>
      </c>
      <c r="BM221" s="119" t="s">
        <v>433</v>
      </c>
    </row>
    <row r="222" spans="1:65" s="119" customFormat="1" ht="11.4" x14ac:dyDescent="0.2">
      <c r="A222" s="119" t="s">
        <v>110</v>
      </c>
      <c r="B222" s="119">
        <v>99</v>
      </c>
      <c r="C222" s="119">
        <v>0</v>
      </c>
      <c r="D222" s="119">
        <v>93</v>
      </c>
      <c r="E222" s="119">
        <v>0</v>
      </c>
      <c r="F222" s="119">
        <v>6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93.94</v>
      </c>
      <c r="Q222" s="119">
        <v>0</v>
      </c>
      <c r="R222" s="119">
        <v>6.0609999999999999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552</v>
      </c>
      <c r="AC222" s="119" t="s">
        <v>56</v>
      </c>
      <c r="AD222" s="119" t="s">
        <v>504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2</v>
      </c>
      <c r="AQ222" s="119">
        <v>3</v>
      </c>
      <c r="AR222" s="119">
        <v>35</v>
      </c>
      <c r="AS222" s="119">
        <v>50</v>
      </c>
      <c r="AT222" s="119">
        <v>6</v>
      </c>
      <c r="AU222" s="119">
        <v>2</v>
      </c>
      <c r="AV222" s="119">
        <v>1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31</v>
      </c>
      <c r="BI222" s="119">
        <v>31</v>
      </c>
      <c r="BJ222" s="119">
        <v>34</v>
      </c>
      <c r="BK222" s="119">
        <v>38.1</v>
      </c>
      <c r="BL222" s="119">
        <v>5</v>
      </c>
      <c r="BM222" s="119" t="s">
        <v>434</v>
      </c>
    </row>
    <row r="223" spans="1:65" s="119" customFormat="1" ht="11.4" x14ac:dyDescent="0.2">
      <c r="A223" s="119" t="s">
        <v>111</v>
      </c>
      <c r="B223" s="119">
        <v>97</v>
      </c>
      <c r="C223" s="119">
        <v>1</v>
      </c>
      <c r="D223" s="119">
        <v>95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1.0309999999999999</v>
      </c>
      <c r="P223" s="119">
        <v>97.94</v>
      </c>
      <c r="Q223" s="119">
        <v>0</v>
      </c>
      <c r="R223" s="119">
        <v>1.0309999999999999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513</v>
      </c>
      <c r="AB223" s="119" t="s">
        <v>512</v>
      </c>
      <c r="AC223" s="119" t="s">
        <v>56</v>
      </c>
      <c r="AD223" s="119" t="s">
        <v>446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4</v>
      </c>
      <c r="AR223" s="119">
        <v>52</v>
      </c>
      <c r="AS223" s="119">
        <v>36</v>
      </c>
      <c r="AT223" s="119">
        <v>4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29.6</v>
      </c>
      <c r="BI223" s="119">
        <v>29.5</v>
      </c>
      <c r="BJ223" s="119">
        <v>32.6</v>
      </c>
      <c r="BK223" s="119">
        <v>35.700000000000003</v>
      </c>
      <c r="BL223" s="119">
        <v>2</v>
      </c>
      <c r="BM223" s="119" t="s">
        <v>433</v>
      </c>
    </row>
    <row r="224" spans="1:65" s="119" customFormat="1" ht="11.4" x14ac:dyDescent="0.2">
      <c r="A224" s="119" t="s">
        <v>111</v>
      </c>
      <c r="B224" s="119">
        <v>115</v>
      </c>
      <c r="C224" s="119">
        <v>0</v>
      </c>
      <c r="D224" s="119">
        <v>114</v>
      </c>
      <c r="E224" s="119">
        <v>1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99.13</v>
      </c>
      <c r="Q224" s="119">
        <v>0.87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552</v>
      </c>
      <c r="AC224" s="119" t="s">
        <v>544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3</v>
      </c>
      <c r="AR224" s="119">
        <v>46</v>
      </c>
      <c r="AS224" s="119">
        <v>50</v>
      </c>
      <c r="AT224" s="119">
        <v>15</v>
      </c>
      <c r="AU224" s="119">
        <v>1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31</v>
      </c>
      <c r="BI224" s="119">
        <v>30.9</v>
      </c>
      <c r="BJ224" s="119">
        <v>34.799999999999997</v>
      </c>
      <c r="BK224" s="119">
        <v>37</v>
      </c>
      <c r="BL224" s="119">
        <v>5</v>
      </c>
      <c r="BM224" s="119" t="s">
        <v>434</v>
      </c>
    </row>
    <row r="225" spans="1:65" s="119" customFormat="1" ht="11.4" x14ac:dyDescent="0.2">
      <c r="A225" s="119" t="s">
        <v>112</v>
      </c>
      <c r="B225" s="119">
        <v>139</v>
      </c>
      <c r="C225" s="119">
        <v>2</v>
      </c>
      <c r="D225" s="119">
        <v>134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1.4390000000000001</v>
      </c>
      <c r="P225" s="119">
        <v>96.4</v>
      </c>
      <c r="Q225" s="119">
        <v>0</v>
      </c>
      <c r="R225" s="119">
        <v>2.1579999999999999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171</v>
      </c>
      <c r="AB225" s="119" t="s">
        <v>564</v>
      </c>
      <c r="AC225" s="119" t="s">
        <v>56</v>
      </c>
      <c r="AD225" s="119" t="s">
        <v>573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3</v>
      </c>
      <c r="AQ225" s="119">
        <v>31</v>
      </c>
      <c r="AR225" s="119">
        <v>66</v>
      </c>
      <c r="AS225" s="119">
        <v>34</v>
      </c>
      <c r="AT225" s="119">
        <v>3</v>
      </c>
      <c r="AU225" s="119">
        <v>1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27.5</v>
      </c>
      <c r="BI225" s="119">
        <v>28</v>
      </c>
      <c r="BJ225" s="119">
        <v>31.1</v>
      </c>
      <c r="BK225" s="119">
        <v>32.9</v>
      </c>
      <c r="BL225" s="119">
        <v>1</v>
      </c>
      <c r="BM225" s="119" t="s">
        <v>433</v>
      </c>
    </row>
    <row r="226" spans="1:65" s="119" customFormat="1" ht="11.4" x14ac:dyDescent="0.2">
      <c r="A226" s="119" t="s">
        <v>112</v>
      </c>
      <c r="B226" s="119">
        <v>86</v>
      </c>
      <c r="C226" s="119">
        <v>0</v>
      </c>
      <c r="D226" s="119">
        <v>85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98.84</v>
      </c>
      <c r="Q226" s="119">
        <v>0</v>
      </c>
      <c r="R226" s="119">
        <v>1.163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522</v>
      </c>
      <c r="AC226" s="119" t="s">
        <v>56</v>
      </c>
      <c r="AD226" s="119" t="s">
        <v>518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6</v>
      </c>
      <c r="AR226" s="119">
        <v>24</v>
      </c>
      <c r="AS226" s="119">
        <v>44</v>
      </c>
      <c r="AT226" s="119">
        <v>8</v>
      </c>
      <c r="AU226" s="119">
        <v>4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31.3</v>
      </c>
      <c r="BI226" s="119">
        <v>31.7</v>
      </c>
      <c r="BJ226" s="119">
        <v>34.9</v>
      </c>
      <c r="BK226" s="119">
        <v>39.200000000000003</v>
      </c>
      <c r="BL226" s="119">
        <v>5</v>
      </c>
      <c r="BM226" s="119" t="s">
        <v>434</v>
      </c>
    </row>
    <row r="227" spans="1:65" s="119" customFormat="1" ht="11.4" x14ac:dyDescent="0.2">
      <c r="A227" s="119" t="s">
        <v>113</v>
      </c>
      <c r="B227" s="119">
        <v>112</v>
      </c>
      <c r="C227" s="119">
        <v>0</v>
      </c>
      <c r="D227" s="119">
        <v>111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99.11</v>
      </c>
      <c r="Q227" s="119">
        <v>0</v>
      </c>
      <c r="R227" s="119">
        <v>0.89300000000000002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550</v>
      </c>
      <c r="AC227" s="119" t="s">
        <v>56</v>
      </c>
      <c r="AD227" s="119" t="s">
        <v>600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22</v>
      </c>
      <c r="AR227" s="119">
        <v>53</v>
      </c>
      <c r="AS227" s="119">
        <v>32</v>
      </c>
      <c r="AT227" s="119">
        <v>4</v>
      </c>
      <c r="AU227" s="119">
        <v>0</v>
      </c>
      <c r="AV227" s="119">
        <v>1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28.7</v>
      </c>
      <c r="BI227" s="119">
        <v>29</v>
      </c>
      <c r="BJ227" s="119">
        <v>32.5</v>
      </c>
      <c r="BK227" s="119">
        <v>35</v>
      </c>
      <c r="BL227" s="119">
        <v>1</v>
      </c>
      <c r="BM227" s="119" t="s">
        <v>433</v>
      </c>
    </row>
    <row r="228" spans="1:65" s="119" customFormat="1" ht="11.4" x14ac:dyDescent="0.2">
      <c r="A228" s="119" t="s">
        <v>113</v>
      </c>
      <c r="B228" s="119">
        <v>105</v>
      </c>
      <c r="C228" s="119">
        <v>0</v>
      </c>
      <c r="D228" s="119">
        <v>100</v>
      </c>
      <c r="E228" s="119">
        <v>1</v>
      </c>
      <c r="F228" s="119">
        <v>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95.24</v>
      </c>
      <c r="Q228" s="119">
        <v>0.95199999999999996</v>
      </c>
      <c r="R228" s="119">
        <v>2.8570000000000002</v>
      </c>
      <c r="S228" s="119">
        <v>0.95199999999999996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552</v>
      </c>
      <c r="AC228" s="119" t="s">
        <v>428</v>
      </c>
      <c r="AD228" s="119" t="s">
        <v>504</v>
      </c>
      <c r="AE228" s="119" t="s">
        <v>578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7</v>
      </c>
      <c r="AR228" s="119">
        <v>40</v>
      </c>
      <c r="AS228" s="119">
        <v>44</v>
      </c>
      <c r="AT228" s="119">
        <v>11</v>
      </c>
      <c r="AU228" s="119">
        <v>2</v>
      </c>
      <c r="AV228" s="119">
        <v>1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30.9</v>
      </c>
      <c r="BI228" s="119">
        <v>30.5</v>
      </c>
      <c r="BJ228" s="119">
        <v>34.700000000000003</v>
      </c>
      <c r="BK228" s="119">
        <v>39</v>
      </c>
      <c r="BL228" s="119">
        <v>9</v>
      </c>
      <c r="BM228" s="119" t="s">
        <v>434</v>
      </c>
    </row>
    <row r="229" spans="1:65" s="119" customFormat="1" ht="11.4" x14ac:dyDescent="0.2">
      <c r="A229" s="119" t="s">
        <v>114</v>
      </c>
      <c r="B229" s="119">
        <v>111</v>
      </c>
      <c r="C229" s="119">
        <v>0</v>
      </c>
      <c r="D229" s="119">
        <v>107</v>
      </c>
      <c r="E229" s="119">
        <v>0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96.4</v>
      </c>
      <c r="Q229" s="119">
        <v>0</v>
      </c>
      <c r="R229" s="119">
        <v>3.6040000000000001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513</v>
      </c>
      <c r="AC229" s="119" t="s">
        <v>56</v>
      </c>
      <c r="AD229" s="119" t="s">
        <v>569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3</v>
      </c>
      <c r="AR229" s="119">
        <v>63</v>
      </c>
      <c r="AS229" s="119">
        <v>38</v>
      </c>
      <c r="AT229" s="119">
        <v>7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29.8</v>
      </c>
      <c r="BI229" s="119">
        <v>29.6</v>
      </c>
      <c r="BJ229" s="119">
        <v>32.799999999999997</v>
      </c>
      <c r="BK229" s="119">
        <v>36.299999999999997</v>
      </c>
      <c r="BL229" s="119">
        <v>3</v>
      </c>
      <c r="BM229" s="119" t="s">
        <v>433</v>
      </c>
    </row>
    <row r="230" spans="1:65" s="119" customFormat="1" ht="11.4" x14ac:dyDescent="0.2">
      <c r="A230" s="119" t="s">
        <v>114</v>
      </c>
      <c r="B230" s="119">
        <v>90</v>
      </c>
      <c r="C230" s="119">
        <v>1</v>
      </c>
      <c r="D230" s="119">
        <v>88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1.111</v>
      </c>
      <c r="P230" s="119">
        <v>97.78</v>
      </c>
      <c r="Q230" s="119">
        <v>0</v>
      </c>
      <c r="R230" s="119">
        <v>1.111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604</v>
      </c>
      <c r="AB230" s="119" t="s">
        <v>570</v>
      </c>
      <c r="AC230" s="119" t="s">
        <v>56</v>
      </c>
      <c r="AD230" s="119" t="s">
        <v>571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2</v>
      </c>
      <c r="AR230" s="119">
        <v>27</v>
      </c>
      <c r="AS230" s="119">
        <v>48</v>
      </c>
      <c r="AT230" s="119">
        <v>10</v>
      </c>
      <c r="AU230" s="119">
        <v>1</v>
      </c>
      <c r="AV230" s="119">
        <v>2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32</v>
      </c>
      <c r="BI230" s="119">
        <v>31.8</v>
      </c>
      <c r="BJ230" s="119">
        <v>35</v>
      </c>
      <c r="BK230" s="119">
        <v>38.5</v>
      </c>
      <c r="BL230" s="119">
        <v>6</v>
      </c>
      <c r="BM230" s="119" t="s">
        <v>434</v>
      </c>
    </row>
    <row r="231" spans="1:65" s="119" customFormat="1" ht="11.4" x14ac:dyDescent="0.2">
      <c r="A231" s="119" t="s">
        <v>115</v>
      </c>
      <c r="B231" s="119">
        <v>96</v>
      </c>
      <c r="C231" s="119">
        <v>0</v>
      </c>
      <c r="D231" s="119">
        <v>93</v>
      </c>
      <c r="E231" s="119">
        <v>0</v>
      </c>
      <c r="F231" s="119">
        <v>3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96.88</v>
      </c>
      <c r="Q231" s="119">
        <v>0</v>
      </c>
      <c r="R231" s="119">
        <v>3.125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491</v>
      </c>
      <c r="AC231" s="119" t="s">
        <v>56</v>
      </c>
      <c r="AD231" s="119" t="s">
        <v>565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12</v>
      </c>
      <c r="AR231" s="119">
        <v>49</v>
      </c>
      <c r="AS231" s="119">
        <v>30</v>
      </c>
      <c r="AT231" s="119">
        <v>4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29</v>
      </c>
      <c r="BI231" s="119">
        <v>29.1</v>
      </c>
      <c r="BJ231" s="119">
        <v>32.4</v>
      </c>
      <c r="BK231" s="119">
        <v>36.1</v>
      </c>
      <c r="BL231" s="119">
        <v>3</v>
      </c>
      <c r="BM231" s="119" t="s">
        <v>433</v>
      </c>
    </row>
    <row r="232" spans="1:65" s="119" customFormat="1" ht="11.4" x14ac:dyDescent="0.2">
      <c r="A232" s="119" t="s">
        <v>115</v>
      </c>
      <c r="B232" s="119">
        <v>91</v>
      </c>
      <c r="C232" s="119">
        <v>1</v>
      </c>
      <c r="D232" s="119">
        <v>89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1.099</v>
      </c>
      <c r="P232" s="119">
        <v>97.8</v>
      </c>
      <c r="Q232" s="119">
        <v>0</v>
      </c>
      <c r="R232" s="119">
        <v>1.099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597</v>
      </c>
      <c r="AB232" s="119" t="s">
        <v>558</v>
      </c>
      <c r="AC232" s="119" t="s">
        <v>56</v>
      </c>
      <c r="AD232" s="119" t="s">
        <v>446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5</v>
      </c>
      <c r="AR232" s="119">
        <v>30</v>
      </c>
      <c r="AS232" s="119">
        <v>46</v>
      </c>
      <c r="AT232" s="119">
        <v>8</v>
      </c>
      <c r="AU232" s="119">
        <v>1</v>
      </c>
      <c r="AV232" s="119">
        <v>1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31.1</v>
      </c>
      <c r="BI232" s="119">
        <v>30.7</v>
      </c>
      <c r="BJ232" s="119">
        <v>34.5</v>
      </c>
      <c r="BK232" s="119">
        <v>37.299999999999997</v>
      </c>
      <c r="BL232" s="119">
        <v>6</v>
      </c>
      <c r="BM232" s="119" t="s">
        <v>434</v>
      </c>
    </row>
    <row r="233" spans="1:65" s="119" customFormat="1" ht="11.4" x14ac:dyDescent="0.2">
      <c r="A233" s="119" t="s">
        <v>116</v>
      </c>
      <c r="B233" s="119">
        <v>81</v>
      </c>
      <c r="C233" s="119">
        <v>0</v>
      </c>
      <c r="D233" s="119">
        <v>76</v>
      </c>
      <c r="E233" s="119">
        <v>2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93.83</v>
      </c>
      <c r="Q233" s="119">
        <v>2.4689999999999999</v>
      </c>
      <c r="R233" s="119">
        <v>3.7040000000000002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512</v>
      </c>
      <c r="AC233" s="119" t="s">
        <v>564</v>
      </c>
      <c r="AD233" s="119" t="s">
        <v>455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6</v>
      </c>
      <c r="AR233" s="119">
        <v>38</v>
      </c>
      <c r="AS233" s="119">
        <v>31</v>
      </c>
      <c r="AT233" s="119">
        <v>6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29.5</v>
      </c>
      <c r="BI233" s="119">
        <v>29.4</v>
      </c>
      <c r="BJ233" s="119">
        <v>32.4</v>
      </c>
      <c r="BK233" s="119">
        <v>35.4</v>
      </c>
      <c r="BL233" s="119">
        <v>0</v>
      </c>
      <c r="BM233" s="119" t="s">
        <v>433</v>
      </c>
    </row>
    <row r="234" spans="1:65" s="119" customFormat="1" ht="11.4" x14ac:dyDescent="0.2">
      <c r="A234" s="119" t="s">
        <v>116</v>
      </c>
      <c r="B234" s="119">
        <v>66</v>
      </c>
      <c r="C234" s="119">
        <v>1</v>
      </c>
      <c r="D234" s="119">
        <v>61</v>
      </c>
      <c r="E234" s="119">
        <v>0</v>
      </c>
      <c r="F234" s="119">
        <v>4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1.5149999999999999</v>
      </c>
      <c r="P234" s="119">
        <v>92.42</v>
      </c>
      <c r="Q234" s="119">
        <v>0</v>
      </c>
      <c r="R234" s="119">
        <v>6.0609999999999999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495</v>
      </c>
      <c r="AB234" s="119" t="s">
        <v>539</v>
      </c>
      <c r="AC234" s="119" t="s">
        <v>56</v>
      </c>
      <c r="AD234" s="119" t="s">
        <v>603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4</v>
      </c>
      <c r="AR234" s="119">
        <v>27</v>
      </c>
      <c r="AS234" s="119">
        <v>28</v>
      </c>
      <c r="AT234" s="119">
        <v>5</v>
      </c>
      <c r="AU234" s="119">
        <v>1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30.7</v>
      </c>
      <c r="BI234" s="119">
        <v>30.5</v>
      </c>
      <c r="BJ234" s="119">
        <v>34</v>
      </c>
      <c r="BK234" s="119">
        <v>37.5</v>
      </c>
      <c r="BL234" s="119">
        <v>3</v>
      </c>
      <c r="BM234" s="119" t="s">
        <v>434</v>
      </c>
    </row>
    <row r="235" spans="1:65" s="119" customFormat="1" ht="11.4" x14ac:dyDescent="0.2">
      <c r="A235" s="119" t="s">
        <v>117</v>
      </c>
      <c r="B235" s="119">
        <v>88</v>
      </c>
      <c r="C235" s="119">
        <v>1</v>
      </c>
      <c r="D235" s="119">
        <v>81</v>
      </c>
      <c r="E235" s="119">
        <v>1</v>
      </c>
      <c r="F235" s="119">
        <v>5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1.1359999999999999</v>
      </c>
      <c r="P235" s="119">
        <v>92.05</v>
      </c>
      <c r="Q235" s="119">
        <v>1.1359999999999999</v>
      </c>
      <c r="R235" s="119">
        <v>5.6820000000000004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562</v>
      </c>
      <c r="AB235" s="119" t="s">
        <v>531</v>
      </c>
      <c r="AC235" s="119" t="s">
        <v>452</v>
      </c>
      <c r="AD235" s="119" t="s">
        <v>531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</v>
      </c>
      <c r="AQ235" s="119">
        <v>13</v>
      </c>
      <c r="AR235" s="119">
        <v>48</v>
      </c>
      <c r="AS235" s="119">
        <v>23</v>
      </c>
      <c r="AT235" s="119">
        <v>3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28.2</v>
      </c>
      <c r="BI235" s="119">
        <v>27.9</v>
      </c>
      <c r="BJ235" s="119">
        <v>31.7</v>
      </c>
      <c r="BK235" s="119">
        <v>34.200000000000003</v>
      </c>
      <c r="BL235" s="119">
        <v>1</v>
      </c>
      <c r="BM235" s="119" t="s">
        <v>433</v>
      </c>
    </row>
    <row r="236" spans="1:65" s="119" customFormat="1" ht="11.4" x14ac:dyDescent="0.2">
      <c r="A236" s="119" t="s">
        <v>117</v>
      </c>
      <c r="B236" s="119">
        <v>96</v>
      </c>
      <c r="C236" s="119">
        <v>1</v>
      </c>
      <c r="D236" s="119">
        <v>90</v>
      </c>
      <c r="E236" s="119">
        <v>0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1.042</v>
      </c>
      <c r="P236" s="119">
        <v>93.75</v>
      </c>
      <c r="Q236" s="119">
        <v>0</v>
      </c>
      <c r="R236" s="119">
        <v>5.2080000000000002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536</v>
      </c>
      <c r="AB236" s="119" t="s">
        <v>504</v>
      </c>
      <c r="AC236" s="119" t="s">
        <v>56</v>
      </c>
      <c r="AD236" s="119" t="s">
        <v>496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1</v>
      </c>
      <c r="AR236" s="119">
        <v>35</v>
      </c>
      <c r="AS236" s="119">
        <v>48</v>
      </c>
      <c r="AT236" s="119">
        <v>10</v>
      </c>
      <c r="AU236" s="119">
        <v>1</v>
      </c>
      <c r="AV236" s="119">
        <v>1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31.3</v>
      </c>
      <c r="BI236" s="119">
        <v>31</v>
      </c>
      <c r="BJ236" s="119">
        <v>33.799999999999997</v>
      </c>
      <c r="BK236" s="119">
        <v>37.1</v>
      </c>
      <c r="BL236" s="119">
        <v>4</v>
      </c>
      <c r="BM236" s="119" t="s">
        <v>434</v>
      </c>
    </row>
    <row r="237" spans="1:65" s="119" customFormat="1" ht="11.4" x14ac:dyDescent="0.2">
      <c r="A237" s="119" t="s">
        <v>118</v>
      </c>
      <c r="B237" s="119">
        <v>79</v>
      </c>
      <c r="C237" s="119">
        <v>1</v>
      </c>
      <c r="D237" s="119">
        <v>74</v>
      </c>
      <c r="E237" s="119">
        <v>0</v>
      </c>
      <c r="F237" s="119">
        <v>4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1.266</v>
      </c>
      <c r="P237" s="119">
        <v>93.67</v>
      </c>
      <c r="Q237" s="119">
        <v>0</v>
      </c>
      <c r="R237" s="119">
        <v>5.0629999999999997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486</v>
      </c>
      <c r="AB237" s="119" t="s">
        <v>455</v>
      </c>
      <c r="AC237" s="119" t="s">
        <v>56</v>
      </c>
      <c r="AD237" s="119" t="s">
        <v>549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1</v>
      </c>
      <c r="AP237" s="119">
        <v>3</v>
      </c>
      <c r="AQ237" s="119">
        <v>12</v>
      </c>
      <c r="AR237" s="119">
        <v>36</v>
      </c>
      <c r="AS237" s="119">
        <v>25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27.7</v>
      </c>
      <c r="BI237" s="119">
        <v>28.5</v>
      </c>
      <c r="BJ237" s="119">
        <v>32</v>
      </c>
      <c r="BK237" s="119">
        <v>34.5</v>
      </c>
      <c r="BL237" s="119">
        <v>1</v>
      </c>
      <c r="BM237" s="119" t="s">
        <v>433</v>
      </c>
    </row>
    <row r="238" spans="1:65" s="119" customFormat="1" ht="11.4" x14ac:dyDescent="0.2">
      <c r="A238" s="119" t="s">
        <v>118</v>
      </c>
      <c r="B238" s="119">
        <v>80</v>
      </c>
      <c r="C238" s="119">
        <v>1</v>
      </c>
      <c r="D238" s="119">
        <v>76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1.25</v>
      </c>
      <c r="P238" s="119">
        <v>95</v>
      </c>
      <c r="Q238" s="119">
        <v>0</v>
      </c>
      <c r="R238" s="119">
        <v>3.75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181</v>
      </c>
      <c r="AB238" s="119" t="s">
        <v>520</v>
      </c>
      <c r="AC238" s="119" t="s">
        <v>56</v>
      </c>
      <c r="AD238" s="119" t="s">
        <v>503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1</v>
      </c>
      <c r="AQ238" s="119">
        <v>3</v>
      </c>
      <c r="AR238" s="119">
        <v>35</v>
      </c>
      <c r="AS238" s="119">
        <v>28</v>
      </c>
      <c r="AT238" s="119">
        <v>10</v>
      </c>
      <c r="AU238" s="119">
        <v>2</v>
      </c>
      <c r="AV238" s="119">
        <v>0</v>
      </c>
      <c r="AW238" s="119">
        <v>1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30.5</v>
      </c>
      <c r="BI238" s="119">
        <v>30.2</v>
      </c>
      <c r="BJ238" s="119">
        <v>35.4</v>
      </c>
      <c r="BK238" s="119">
        <v>38.4</v>
      </c>
      <c r="BL238" s="119">
        <v>6</v>
      </c>
      <c r="BM238" s="119" t="s">
        <v>434</v>
      </c>
    </row>
    <row r="239" spans="1:65" s="119" customFormat="1" ht="11.4" x14ac:dyDescent="0.2">
      <c r="A239" s="119" t="s">
        <v>120</v>
      </c>
      <c r="B239" s="119">
        <v>67</v>
      </c>
      <c r="C239" s="119">
        <v>0</v>
      </c>
      <c r="D239" s="119">
        <v>64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95.52</v>
      </c>
      <c r="Q239" s="119">
        <v>0</v>
      </c>
      <c r="R239" s="119">
        <v>4.4779999999999998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555</v>
      </c>
      <c r="AC239" s="119" t="s">
        <v>56</v>
      </c>
      <c r="AD239" s="119" t="s">
        <v>567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5</v>
      </c>
      <c r="AR239" s="119">
        <v>37</v>
      </c>
      <c r="AS239" s="119">
        <v>19</v>
      </c>
      <c r="AT239" s="119">
        <v>3</v>
      </c>
      <c r="AU239" s="119">
        <v>2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29.1</v>
      </c>
      <c r="BI239" s="119">
        <v>29.2</v>
      </c>
      <c r="BJ239" s="119">
        <v>32.4</v>
      </c>
      <c r="BK239" s="119">
        <v>37.4</v>
      </c>
      <c r="BL239" s="119">
        <v>3</v>
      </c>
      <c r="BM239" s="119" t="s">
        <v>433</v>
      </c>
    </row>
    <row r="240" spans="1:65" s="119" customFormat="1" ht="11.4" x14ac:dyDescent="0.2">
      <c r="A240" s="119" t="s">
        <v>120</v>
      </c>
      <c r="B240" s="119">
        <v>111</v>
      </c>
      <c r="C240" s="119">
        <v>0</v>
      </c>
      <c r="D240" s="119">
        <v>108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97.3</v>
      </c>
      <c r="Q240" s="119">
        <v>0</v>
      </c>
      <c r="R240" s="119">
        <v>2.7029999999999998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504</v>
      </c>
      <c r="AC240" s="119" t="s">
        <v>56</v>
      </c>
      <c r="AD240" s="119" t="s">
        <v>483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5</v>
      </c>
      <c r="AR240" s="119">
        <v>41</v>
      </c>
      <c r="AS240" s="119">
        <v>50</v>
      </c>
      <c r="AT240" s="119">
        <v>11</v>
      </c>
      <c r="AU240" s="119">
        <v>3</v>
      </c>
      <c r="AV240" s="119">
        <v>0</v>
      </c>
      <c r="AW240" s="119">
        <v>0</v>
      </c>
      <c r="AX240" s="119">
        <v>1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31.1</v>
      </c>
      <c r="BI240" s="119">
        <v>30.4</v>
      </c>
      <c r="BJ240" s="119">
        <v>35</v>
      </c>
      <c r="BK240" s="119">
        <v>38</v>
      </c>
      <c r="BL240" s="119">
        <v>9</v>
      </c>
      <c r="BM240" s="119" t="s">
        <v>434</v>
      </c>
    </row>
    <row r="241" spans="1:65" s="119" customFormat="1" ht="11.4" x14ac:dyDescent="0.2">
      <c r="A241" s="119" t="s">
        <v>121</v>
      </c>
      <c r="B241" s="119">
        <v>67</v>
      </c>
      <c r="C241" s="119">
        <v>1</v>
      </c>
      <c r="D241" s="119">
        <v>66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1.4930000000000001</v>
      </c>
      <c r="P241" s="119">
        <v>98.51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175</v>
      </c>
      <c r="AB241" s="119" t="s">
        <v>543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5</v>
      </c>
      <c r="AR241" s="119">
        <v>33</v>
      </c>
      <c r="AS241" s="119">
        <v>26</v>
      </c>
      <c r="AT241" s="119">
        <v>2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29.1</v>
      </c>
      <c r="BI241" s="119">
        <v>29.4</v>
      </c>
      <c r="BJ241" s="119">
        <v>32.700000000000003</v>
      </c>
      <c r="BK241" s="119">
        <v>34.5</v>
      </c>
      <c r="BL241" s="119">
        <v>1</v>
      </c>
      <c r="BM241" s="119" t="s">
        <v>433</v>
      </c>
    </row>
    <row r="242" spans="1:65" s="119" customFormat="1" ht="11.4" x14ac:dyDescent="0.2">
      <c r="A242" s="119" t="s">
        <v>121</v>
      </c>
      <c r="B242" s="119">
        <v>78</v>
      </c>
      <c r="C242" s="119">
        <v>0</v>
      </c>
      <c r="D242" s="119">
        <v>75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96.15</v>
      </c>
      <c r="Q242" s="119">
        <v>0</v>
      </c>
      <c r="R242" s="119">
        <v>3.8460000000000001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580</v>
      </c>
      <c r="AC242" s="119" t="s">
        <v>56</v>
      </c>
      <c r="AD242" s="119" t="s">
        <v>523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3</v>
      </c>
      <c r="AR242" s="119">
        <v>23</v>
      </c>
      <c r="AS242" s="119">
        <v>33</v>
      </c>
      <c r="AT242" s="119">
        <v>15</v>
      </c>
      <c r="AU242" s="119">
        <v>4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32.200000000000003</v>
      </c>
      <c r="BI242" s="119">
        <v>32.1</v>
      </c>
      <c r="BJ242" s="119">
        <v>36.6</v>
      </c>
      <c r="BK242" s="119">
        <v>40.4</v>
      </c>
      <c r="BL242" s="119">
        <v>10</v>
      </c>
      <c r="BM242" s="119" t="s">
        <v>434</v>
      </c>
    </row>
    <row r="243" spans="1:65" s="119" customFormat="1" ht="11.4" x14ac:dyDescent="0.2">
      <c r="A243" s="119" t="s">
        <v>122</v>
      </c>
      <c r="B243" s="119">
        <v>73</v>
      </c>
      <c r="C243" s="119">
        <v>0</v>
      </c>
      <c r="D243" s="119">
        <v>68</v>
      </c>
      <c r="E243" s="119">
        <v>0</v>
      </c>
      <c r="F243" s="119">
        <v>5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93.15</v>
      </c>
      <c r="Q243" s="119">
        <v>0</v>
      </c>
      <c r="R243" s="119">
        <v>6.8490000000000002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555</v>
      </c>
      <c r="AC243" s="119" t="s">
        <v>56</v>
      </c>
      <c r="AD243" s="119" t="s">
        <v>570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7</v>
      </c>
      <c r="AQ243" s="119">
        <v>3</v>
      </c>
      <c r="AR243" s="119">
        <v>26</v>
      </c>
      <c r="AS243" s="119">
        <v>26</v>
      </c>
      <c r="AT243" s="119">
        <v>10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29.3</v>
      </c>
      <c r="BI243" s="119">
        <v>29.9</v>
      </c>
      <c r="BJ243" s="119">
        <v>34.799999999999997</v>
      </c>
      <c r="BK243" s="119">
        <v>36.700000000000003</v>
      </c>
      <c r="BL243" s="119">
        <v>2</v>
      </c>
      <c r="BM243" s="119" t="s">
        <v>433</v>
      </c>
    </row>
    <row r="244" spans="1:65" s="119" customFormat="1" ht="11.4" x14ac:dyDescent="0.2">
      <c r="A244" s="119" t="s">
        <v>122</v>
      </c>
      <c r="B244" s="119">
        <v>76</v>
      </c>
      <c r="C244" s="119">
        <v>3</v>
      </c>
      <c r="D244" s="119">
        <v>70</v>
      </c>
      <c r="E244" s="119">
        <v>1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3.9470000000000001</v>
      </c>
      <c r="P244" s="119">
        <v>92.11</v>
      </c>
      <c r="Q244" s="119">
        <v>1.3160000000000001</v>
      </c>
      <c r="R244" s="119">
        <v>2.6320000000000001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584</v>
      </c>
      <c r="AB244" s="119" t="s">
        <v>539</v>
      </c>
      <c r="AC244" s="119" t="s">
        <v>463</v>
      </c>
      <c r="AD244" s="119" t="s">
        <v>553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6</v>
      </c>
      <c r="AR244" s="119">
        <v>31</v>
      </c>
      <c r="AS244" s="119">
        <v>20</v>
      </c>
      <c r="AT244" s="119">
        <v>16</v>
      </c>
      <c r="AU244" s="119">
        <v>2</v>
      </c>
      <c r="AV244" s="119">
        <v>1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31.1</v>
      </c>
      <c r="BI244" s="119">
        <v>30.5</v>
      </c>
      <c r="BJ244" s="119">
        <v>36.4</v>
      </c>
      <c r="BK244" s="119">
        <v>40.1</v>
      </c>
      <c r="BL244" s="119">
        <v>10</v>
      </c>
      <c r="BM244" s="119" t="s">
        <v>434</v>
      </c>
    </row>
    <row r="245" spans="1:65" s="119" customFormat="1" ht="11.4" x14ac:dyDescent="0.2">
      <c r="A245" s="119" t="s">
        <v>123</v>
      </c>
      <c r="B245" s="119">
        <v>82</v>
      </c>
      <c r="C245" s="119">
        <v>1</v>
      </c>
      <c r="D245" s="119">
        <v>78</v>
      </c>
      <c r="E245" s="119">
        <v>0</v>
      </c>
      <c r="F245" s="119">
        <v>2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1.22</v>
      </c>
      <c r="P245" s="119">
        <v>95.12</v>
      </c>
      <c r="Q245" s="119">
        <v>0</v>
      </c>
      <c r="R245" s="119">
        <v>2.4390000000000001</v>
      </c>
      <c r="S245" s="119">
        <v>0</v>
      </c>
      <c r="T245" s="119">
        <v>1.22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657</v>
      </c>
      <c r="AB245" s="119" t="s">
        <v>562</v>
      </c>
      <c r="AC245" s="119" t="s">
        <v>56</v>
      </c>
      <c r="AD245" s="119" t="s">
        <v>590</v>
      </c>
      <c r="AE245" s="119" t="s">
        <v>56</v>
      </c>
      <c r="AF245" s="119" t="s">
        <v>467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1</v>
      </c>
      <c r="AQ245" s="119">
        <v>22</v>
      </c>
      <c r="AR245" s="119">
        <v>34</v>
      </c>
      <c r="AS245" s="119">
        <v>19</v>
      </c>
      <c r="AT245" s="119">
        <v>4</v>
      </c>
      <c r="AU245" s="119">
        <v>2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27.9</v>
      </c>
      <c r="BI245" s="119">
        <v>27.3</v>
      </c>
      <c r="BJ245" s="119">
        <v>31.4</v>
      </c>
      <c r="BK245" s="119">
        <v>38.299999999999997</v>
      </c>
      <c r="BL245" s="119">
        <v>5</v>
      </c>
      <c r="BM245" s="119" t="s">
        <v>433</v>
      </c>
    </row>
    <row r="246" spans="1:65" s="119" customFormat="1" ht="11.4" x14ac:dyDescent="0.2">
      <c r="A246" s="119" t="s">
        <v>123</v>
      </c>
      <c r="B246" s="119">
        <v>95</v>
      </c>
      <c r="C246" s="119">
        <v>1</v>
      </c>
      <c r="D246" s="119">
        <v>91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1.0529999999999999</v>
      </c>
      <c r="P246" s="119">
        <v>95.79</v>
      </c>
      <c r="Q246" s="119">
        <v>0</v>
      </c>
      <c r="R246" s="119">
        <v>3.1579999999999999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551</v>
      </c>
      <c r="AB246" s="119" t="s">
        <v>543</v>
      </c>
      <c r="AC246" s="119" t="s">
        <v>56</v>
      </c>
      <c r="AD246" s="119" t="s">
        <v>504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1</v>
      </c>
      <c r="AQ246" s="119">
        <v>12</v>
      </c>
      <c r="AR246" s="119">
        <v>46</v>
      </c>
      <c r="AS246" s="119">
        <v>29</v>
      </c>
      <c r="AT246" s="119">
        <v>5</v>
      </c>
      <c r="AU246" s="119">
        <v>1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29.3</v>
      </c>
      <c r="BI246" s="119">
        <v>29</v>
      </c>
      <c r="BJ246" s="119">
        <v>32.9</v>
      </c>
      <c r="BK246" s="119">
        <v>37.299999999999997</v>
      </c>
      <c r="BL246" s="119">
        <v>5</v>
      </c>
      <c r="BM246" s="119" t="s">
        <v>434</v>
      </c>
    </row>
    <row r="247" spans="1:65" s="119" customFormat="1" ht="11.4" x14ac:dyDescent="0.2">
      <c r="A247" s="119" t="s">
        <v>124</v>
      </c>
      <c r="B247" s="119">
        <v>63</v>
      </c>
      <c r="C247" s="119">
        <v>2</v>
      </c>
      <c r="D247" s="119">
        <v>60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3.1749999999999998</v>
      </c>
      <c r="P247" s="119">
        <v>95.24</v>
      </c>
      <c r="Q247" s="119">
        <v>0</v>
      </c>
      <c r="R247" s="119">
        <v>1.587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569</v>
      </c>
      <c r="AB247" s="119" t="s">
        <v>561</v>
      </c>
      <c r="AC247" s="119" t="s">
        <v>56</v>
      </c>
      <c r="AD247" s="119" t="s">
        <v>549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0</v>
      </c>
      <c r="AQ247" s="119">
        <v>2</v>
      </c>
      <c r="AR247" s="119">
        <v>29</v>
      </c>
      <c r="AS247" s="119">
        <v>32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29.9</v>
      </c>
      <c r="BI247" s="119">
        <v>30.1</v>
      </c>
      <c r="BJ247" s="119">
        <v>33.6</v>
      </c>
      <c r="BK247" s="119">
        <v>33.9</v>
      </c>
      <c r="BL247" s="119">
        <v>0</v>
      </c>
      <c r="BM247" s="119" t="s">
        <v>433</v>
      </c>
    </row>
    <row r="248" spans="1:65" s="119" customFormat="1" ht="11.4" x14ac:dyDescent="0.2">
      <c r="A248" s="119" t="s">
        <v>124</v>
      </c>
      <c r="B248" s="119">
        <v>69</v>
      </c>
      <c r="C248" s="119">
        <v>1</v>
      </c>
      <c r="D248" s="119">
        <v>66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1.4490000000000001</v>
      </c>
      <c r="P248" s="119">
        <v>95.65</v>
      </c>
      <c r="Q248" s="119">
        <v>0</v>
      </c>
      <c r="R248" s="119">
        <v>2.899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658</v>
      </c>
      <c r="AB248" s="119" t="s">
        <v>561</v>
      </c>
      <c r="AC248" s="119" t="s">
        <v>56</v>
      </c>
      <c r="AD248" s="119" t="s">
        <v>562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2</v>
      </c>
      <c r="AQ248" s="119">
        <v>5</v>
      </c>
      <c r="AR248" s="119">
        <v>34</v>
      </c>
      <c r="AS248" s="119">
        <v>24</v>
      </c>
      <c r="AT248" s="119">
        <v>3</v>
      </c>
      <c r="AU248" s="119">
        <v>0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30</v>
      </c>
      <c r="BI248" s="119">
        <v>29.8</v>
      </c>
      <c r="BJ248" s="119">
        <v>34.299999999999997</v>
      </c>
      <c r="BK248" s="119">
        <v>35.700000000000003</v>
      </c>
      <c r="BL248" s="119">
        <v>1</v>
      </c>
      <c r="BM248" s="119" t="s">
        <v>434</v>
      </c>
    </row>
    <row r="249" spans="1:65" s="119" customFormat="1" ht="11.4" x14ac:dyDescent="0.2">
      <c r="A249" s="119" t="s">
        <v>125</v>
      </c>
      <c r="B249" s="119">
        <v>57</v>
      </c>
      <c r="C249" s="119">
        <v>1</v>
      </c>
      <c r="D249" s="119">
        <v>55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1.754</v>
      </c>
      <c r="P249" s="119">
        <v>96.49</v>
      </c>
      <c r="Q249" s="119">
        <v>0</v>
      </c>
      <c r="R249" s="119">
        <v>1.754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531</v>
      </c>
      <c r="AB249" s="119" t="s">
        <v>512</v>
      </c>
      <c r="AC249" s="119" t="s">
        <v>56</v>
      </c>
      <c r="AD249" s="119" t="s">
        <v>600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6</v>
      </c>
      <c r="AR249" s="119">
        <v>32</v>
      </c>
      <c r="AS249" s="119">
        <v>12</v>
      </c>
      <c r="AT249" s="119">
        <v>6</v>
      </c>
      <c r="AU249" s="119">
        <v>0</v>
      </c>
      <c r="AV249" s="119">
        <v>1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29.6</v>
      </c>
      <c r="BI249" s="119">
        <v>28.5</v>
      </c>
      <c r="BJ249" s="119">
        <v>33.200000000000003</v>
      </c>
      <c r="BK249" s="119">
        <v>39.4</v>
      </c>
      <c r="BL249" s="119">
        <v>6</v>
      </c>
      <c r="BM249" s="119" t="s">
        <v>433</v>
      </c>
    </row>
    <row r="250" spans="1:65" s="119" customFormat="1" ht="11.4" x14ac:dyDescent="0.2">
      <c r="A250" s="119" t="s">
        <v>125</v>
      </c>
      <c r="B250" s="119">
        <v>92</v>
      </c>
      <c r="C250" s="119">
        <v>1</v>
      </c>
      <c r="D250" s="119">
        <v>87</v>
      </c>
      <c r="E250" s="119">
        <v>0</v>
      </c>
      <c r="F250" s="119">
        <v>4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1.087</v>
      </c>
      <c r="P250" s="119">
        <v>94.57</v>
      </c>
      <c r="Q250" s="119">
        <v>0</v>
      </c>
      <c r="R250" s="119">
        <v>4.3479999999999999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629</v>
      </c>
      <c r="AB250" s="119" t="s">
        <v>528</v>
      </c>
      <c r="AC250" s="119" t="s">
        <v>56</v>
      </c>
      <c r="AD250" s="119" t="s">
        <v>552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5</v>
      </c>
      <c r="AR250" s="119">
        <v>32</v>
      </c>
      <c r="AS250" s="119">
        <v>42</v>
      </c>
      <c r="AT250" s="119">
        <v>10</v>
      </c>
      <c r="AU250" s="119">
        <v>3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30.8</v>
      </c>
      <c r="BI250" s="119">
        <v>30.7</v>
      </c>
      <c r="BJ250" s="119">
        <v>34.200000000000003</v>
      </c>
      <c r="BK250" s="119">
        <v>38.6</v>
      </c>
      <c r="BL250" s="119">
        <v>6</v>
      </c>
      <c r="BM250" s="119" t="s">
        <v>434</v>
      </c>
    </row>
    <row r="251" spans="1:65" s="119" customFormat="1" ht="11.4" x14ac:dyDescent="0.2">
      <c r="A251" s="119" t="s">
        <v>126</v>
      </c>
      <c r="B251" s="119">
        <v>71</v>
      </c>
      <c r="C251" s="119">
        <v>0</v>
      </c>
      <c r="D251" s="119">
        <v>67</v>
      </c>
      <c r="E251" s="119">
        <v>1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94.37</v>
      </c>
      <c r="Q251" s="119">
        <v>1.4079999999999999</v>
      </c>
      <c r="R251" s="119">
        <v>4.2249999999999996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531</v>
      </c>
      <c r="AC251" s="119" t="s">
        <v>553</v>
      </c>
      <c r="AD251" s="119" t="s">
        <v>496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0</v>
      </c>
      <c r="AQ251" s="119">
        <v>6</v>
      </c>
      <c r="AR251" s="119">
        <v>46</v>
      </c>
      <c r="AS251" s="119">
        <v>17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28.4</v>
      </c>
      <c r="BI251" s="119">
        <v>28.2</v>
      </c>
      <c r="BJ251" s="119">
        <v>31.8</v>
      </c>
      <c r="BK251" s="119">
        <v>34.299999999999997</v>
      </c>
      <c r="BL251" s="119">
        <v>1</v>
      </c>
      <c r="BM251" s="119" t="s">
        <v>433</v>
      </c>
    </row>
    <row r="252" spans="1:65" s="119" customFormat="1" ht="11.4" x14ac:dyDescent="0.2">
      <c r="A252" s="119" t="s">
        <v>126</v>
      </c>
      <c r="B252" s="119">
        <v>84</v>
      </c>
      <c r="C252" s="119">
        <v>0</v>
      </c>
      <c r="D252" s="119">
        <v>83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98.81</v>
      </c>
      <c r="Q252" s="119">
        <v>0</v>
      </c>
      <c r="R252" s="119">
        <v>1.19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544</v>
      </c>
      <c r="AC252" s="119" t="s">
        <v>56</v>
      </c>
      <c r="AD252" s="119" t="s">
        <v>561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2</v>
      </c>
      <c r="AR252" s="119">
        <v>31</v>
      </c>
      <c r="AS252" s="119">
        <v>40</v>
      </c>
      <c r="AT252" s="119">
        <v>11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31.2</v>
      </c>
      <c r="BI252" s="119">
        <v>31.2</v>
      </c>
      <c r="BJ252" s="119">
        <v>34.5</v>
      </c>
      <c r="BK252" s="119">
        <v>37.6</v>
      </c>
      <c r="BL252" s="119">
        <v>4</v>
      </c>
      <c r="BM252" s="119" t="s">
        <v>434</v>
      </c>
    </row>
    <row r="253" spans="1:65" s="119" customFormat="1" ht="11.4" x14ac:dyDescent="0.2">
      <c r="A253" s="119" t="s">
        <v>127</v>
      </c>
      <c r="B253" s="119">
        <v>73</v>
      </c>
      <c r="C253" s="119">
        <v>0</v>
      </c>
      <c r="D253" s="119">
        <v>69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94.52</v>
      </c>
      <c r="Q253" s="119">
        <v>0</v>
      </c>
      <c r="R253" s="119">
        <v>5.4790000000000001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558</v>
      </c>
      <c r="AC253" s="119" t="s">
        <v>56</v>
      </c>
      <c r="AD253" s="119" t="s">
        <v>545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3</v>
      </c>
      <c r="AR253" s="119">
        <v>27</v>
      </c>
      <c r="AS253" s="119">
        <v>33</v>
      </c>
      <c r="AT253" s="119">
        <v>7</v>
      </c>
      <c r="AU253" s="119">
        <v>3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31.2</v>
      </c>
      <c r="BI253" s="119">
        <v>30.6</v>
      </c>
      <c r="BJ253" s="119">
        <v>34.9</v>
      </c>
      <c r="BK253" s="119">
        <v>38.299999999999997</v>
      </c>
      <c r="BL253" s="119">
        <v>6</v>
      </c>
      <c r="BM253" s="119" t="s">
        <v>433</v>
      </c>
    </row>
    <row r="254" spans="1:65" s="119" customFormat="1" ht="11.4" x14ac:dyDescent="0.2">
      <c r="A254" s="119" t="s">
        <v>127</v>
      </c>
      <c r="B254" s="119">
        <v>81</v>
      </c>
      <c r="C254" s="119">
        <v>0</v>
      </c>
      <c r="D254" s="119">
        <v>76</v>
      </c>
      <c r="E254" s="119">
        <v>0</v>
      </c>
      <c r="F254" s="119">
        <v>5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93.83</v>
      </c>
      <c r="Q254" s="119">
        <v>0</v>
      </c>
      <c r="R254" s="119">
        <v>6.173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542</v>
      </c>
      <c r="AC254" s="119" t="s">
        <v>56</v>
      </c>
      <c r="AD254" s="119" t="s">
        <v>580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3</v>
      </c>
      <c r="AR254" s="119">
        <v>28</v>
      </c>
      <c r="AS254" s="119">
        <v>31</v>
      </c>
      <c r="AT254" s="119">
        <v>14</v>
      </c>
      <c r="AU254" s="119">
        <v>3</v>
      </c>
      <c r="AV254" s="119">
        <v>2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32.299999999999997</v>
      </c>
      <c r="BI254" s="119">
        <v>31.5</v>
      </c>
      <c r="BJ254" s="119">
        <v>37.9</v>
      </c>
      <c r="BK254" s="119">
        <v>41.9</v>
      </c>
      <c r="BL254" s="119">
        <v>13</v>
      </c>
      <c r="BM254" s="119" t="s">
        <v>434</v>
      </c>
    </row>
    <row r="255" spans="1:65" s="119" customFormat="1" ht="11.4" x14ac:dyDescent="0.2">
      <c r="A255" s="119" t="s">
        <v>128</v>
      </c>
      <c r="B255" s="119">
        <v>50</v>
      </c>
      <c r="C255" s="119">
        <v>0</v>
      </c>
      <c r="D255" s="119">
        <v>47</v>
      </c>
      <c r="E255" s="119">
        <v>0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94</v>
      </c>
      <c r="Q255" s="119">
        <v>0</v>
      </c>
      <c r="R255" s="119">
        <v>6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561</v>
      </c>
      <c r="AC255" s="119" t="s">
        <v>56</v>
      </c>
      <c r="AD255" s="119" t="s">
        <v>496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0</v>
      </c>
      <c r="AR255" s="119">
        <v>30</v>
      </c>
      <c r="AS255" s="119">
        <v>15</v>
      </c>
      <c r="AT255" s="119">
        <v>4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29.9</v>
      </c>
      <c r="BI255" s="119">
        <v>28.8</v>
      </c>
      <c r="BJ255" s="119">
        <v>34.299999999999997</v>
      </c>
      <c r="BK255" s="119">
        <v>37</v>
      </c>
      <c r="BL255" s="119">
        <v>2</v>
      </c>
      <c r="BM255" s="119" t="s">
        <v>433</v>
      </c>
    </row>
    <row r="256" spans="1:65" s="119" customFormat="1" ht="11.4" x14ac:dyDescent="0.2">
      <c r="A256" s="119" t="s">
        <v>128</v>
      </c>
      <c r="B256" s="119">
        <v>94</v>
      </c>
      <c r="C256" s="119">
        <v>0</v>
      </c>
      <c r="D256" s="119">
        <v>92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97.87</v>
      </c>
      <c r="Q256" s="119">
        <v>0</v>
      </c>
      <c r="R256" s="119">
        <v>2.1280000000000001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541</v>
      </c>
      <c r="AC256" s="119" t="s">
        <v>56</v>
      </c>
      <c r="AD256" s="119" t="s">
        <v>601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2</v>
      </c>
      <c r="AP256" s="119">
        <v>2</v>
      </c>
      <c r="AQ256" s="119">
        <v>5</v>
      </c>
      <c r="AR256" s="119">
        <v>34</v>
      </c>
      <c r="AS256" s="119">
        <v>36</v>
      </c>
      <c r="AT256" s="119">
        <v>14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30.4</v>
      </c>
      <c r="BI256" s="119">
        <v>30.3</v>
      </c>
      <c r="BJ256" s="119">
        <v>35.799999999999997</v>
      </c>
      <c r="BK256" s="119">
        <v>38</v>
      </c>
      <c r="BL256" s="119">
        <v>8</v>
      </c>
      <c r="BM256" s="119" t="s">
        <v>434</v>
      </c>
    </row>
    <row r="257" spans="1:65" s="119" customFormat="1" ht="11.4" x14ac:dyDescent="0.2">
      <c r="A257" s="119" t="s">
        <v>130</v>
      </c>
      <c r="B257" s="119">
        <v>79</v>
      </c>
      <c r="C257" s="119">
        <v>1</v>
      </c>
      <c r="D257" s="119">
        <v>76</v>
      </c>
      <c r="E257" s="119">
        <v>1</v>
      </c>
      <c r="F257" s="119">
        <v>0</v>
      </c>
      <c r="G257" s="119">
        <v>1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1.266</v>
      </c>
      <c r="P257" s="119">
        <v>96.2</v>
      </c>
      <c r="Q257" s="119">
        <v>1.266</v>
      </c>
      <c r="R257" s="119">
        <v>0</v>
      </c>
      <c r="S257" s="119">
        <v>1.266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577</v>
      </c>
      <c r="AB257" s="119" t="s">
        <v>603</v>
      </c>
      <c r="AC257" s="119" t="s">
        <v>564</v>
      </c>
      <c r="AD257" s="119" t="s">
        <v>56</v>
      </c>
      <c r="AE257" s="119" t="s">
        <v>456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12</v>
      </c>
      <c r="AR257" s="119">
        <v>45</v>
      </c>
      <c r="AS257" s="119">
        <v>18</v>
      </c>
      <c r="AT257" s="119">
        <v>4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28.4</v>
      </c>
      <c r="BI257" s="119">
        <v>27.2</v>
      </c>
      <c r="BJ257" s="119">
        <v>32.9</v>
      </c>
      <c r="BK257" s="119">
        <v>35.6</v>
      </c>
      <c r="BL257" s="119">
        <v>2</v>
      </c>
      <c r="BM257" s="119" t="s">
        <v>433</v>
      </c>
    </row>
    <row r="258" spans="1:65" s="119" customFormat="1" ht="11.4" x14ac:dyDescent="0.2">
      <c r="A258" s="119" t="s">
        <v>130</v>
      </c>
      <c r="B258" s="119">
        <v>92</v>
      </c>
      <c r="C258" s="119">
        <v>0</v>
      </c>
      <c r="D258" s="119">
        <v>87</v>
      </c>
      <c r="E258" s="119">
        <v>2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94.57</v>
      </c>
      <c r="Q258" s="119">
        <v>2.1739999999999999</v>
      </c>
      <c r="R258" s="119">
        <v>3.2610000000000001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550</v>
      </c>
      <c r="AC258" s="119" t="s">
        <v>463</v>
      </c>
      <c r="AD258" s="119" t="s">
        <v>528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5</v>
      </c>
      <c r="AQ258" s="119">
        <v>15</v>
      </c>
      <c r="AR258" s="119">
        <v>36</v>
      </c>
      <c r="AS258" s="119">
        <v>26</v>
      </c>
      <c r="AT258" s="119">
        <v>10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28.7</v>
      </c>
      <c r="BI258" s="119">
        <v>28.7</v>
      </c>
      <c r="BJ258" s="119">
        <v>33.1</v>
      </c>
      <c r="BK258" s="119">
        <v>37.700000000000003</v>
      </c>
      <c r="BL258" s="119">
        <v>7</v>
      </c>
      <c r="BM258" s="119" t="s">
        <v>434</v>
      </c>
    </row>
    <row r="259" spans="1:65" s="119" customFormat="1" ht="11.4" x14ac:dyDescent="0.2">
      <c r="A259" s="119" t="s">
        <v>131</v>
      </c>
      <c r="B259" s="119">
        <v>74</v>
      </c>
      <c r="C259" s="119">
        <v>0</v>
      </c>
      <c r="D259" s="119">
        <v>74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603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2</v>
      </c>
      <c r="AQ259" s="119">
        <v>6</v>
      </c>
      <c r="AR259" s="119">
        <v>45</v>
      </c>
      <c r="AS259" s="119">
        <v>20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28.4</v>
      </c>
      <c r="BI259" s="119">
        <v>28.5</v>
      </c>
      <c r="BJ259" s="119">
        <v>31</v>
      </c>
      <c r="BK259" s="119">
        <v>32.4</v>
      </c>
      <c r="BL259" s="119">
        <v>0</v>
      </c>
      <c r="BM259" s="119" t="s">
        <v>433</v>
      </c>
    </row>
    <row r="260" spans="1:65" s="119" customFormat="1" ht="11.4" x14ac:dyDescent="0.2">
      <c r="A260" s="119" t="s">
        <v>131</v>
      </c>
      <c r="B260" s="119">
        <v>79</v>
      </c>
      <c r="C260" s="119">
        <v>1</v>
      </c>
      <c r="D260" s="119">
        <v>76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1.266</v>
      </c>
      <c r="P260" s="119">
        <v>96.2</v>
      </c>
      <c r="Q260" s="119">
        <v>0</v>
      </c>
      <c r="R260" s="119">
        <v>2.532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659</v>
      </c>
      <c r="AB260" s="119" t="s">
        <v>505</v>
      </c>
      <c r="AC260" s="119" t="s">
        <v>56</v>
      </c>
      <c r="AD260" s="119" t="s">
        <v>554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9</v>
      </c>
      <c r="AR260" s="119">
        <v>29</v>
      </c>
      <c r="AS260" s="119">
        <v>29</v>
      </c>
      <c r="AT260" s="119">
        <v>9</v>
      </c>
      <c r="AU260" s="119">
        <v>2</v>
      </c>
      <c r="AV260" s="119">
        <v>0</v>
      </c>
      <c r="AW260" s="119">
        <v>0</v>
      </c>
      <c r="AX260" s="119">
        <v>0</v>
      </c>
      <c r="AY260" s="119">
        <v>1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30.9</v>
      </c>
      <c r="BI260" s="119">
        <v>30.4</v>
      </c>
      <c r="BJ260" s="119">
        <v>35.1</v>
      </c>
      <c r="BK260" s="119">
        <v>38.1</v>
      </c>
      <c r="BL260" s="119">
        <v>4</v>
      </c>
      <c r="BM260" s="119" t="s">
        <v>434</v>
      </c>
    </row>
    <row r="261" spans="1:65" s="119" customFormat="1" ht="11.4" x14ac:dyDescent="0.2">
      <c r="A261" s="119" t="s">
        <v>134</v>
      </c>
      <c r="B261" s="119">
        <v>56</v>
      </c>
      <c r="C261" s="119">
        <v>0</v>
      </c>
      <c r="D261" s="119">
        <v>50</v>
      </c>
      <c r="E261" s="119">
        <v>2</v>
      </c>
      <c r="F261" s="119">
        <v>4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89.29</v>
      </c>
      <c r="Q261" s="119">
        <v>3.5710000000000002</v>
      </c>
      <c r="R261" s="119">
        <v>7.1429999999999998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578</v>
      </c>
      <c r="AC261" s="119" t="s">
        <v>435</v>
      </c>
      <c r="AD261" s="119" t="s">
        <v>603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9</v>
      </c>
      <c r="AR261" s="119">
        <v>29</v>
      </c>
      <c r="AS261" s="119">
        <v>16</v>
      </c>
      <c r="AT261" s="119">
        <v>2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28.8</v>
      </c>
      <c r="BI261" s="119">
        <v>28.7</v>
      </c>
      <c r="BJ261" s="119">
        <v>32.299999999999997</v>
      </c>
      <c r="BK261" s="119">
        <v>34.799999999999997</v>
      </c>
      <c r="BL261" s="119">
        <v>1</v>
      </c>
      <c r="BM261" s="119" t="s">
        <v>433</v>
      </c>
    </row>
    <row r="262" spans="1:65" s="119" customFormat="1" ht="11.4" x14ac:dyDescent="0.2">
      <c r="A262" s="119" t="s">
        <v>134</v>
      </c>
      <c r="B262" s="119">
        <v>111</v>
      </c>
      <c r="C262" s="119">
        <v>0</v>
      </c>
      <c r="D262" s="119">
        <v>106</v>
      </c>
      <c r="E262" s="119">
        <v>0</v>
      </c>
      <c r="F262" s="119">
        <v>4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95.5</v>
      </c>
      <c r="Q262" s="119">
        <v>0</v>
      </c>
      <c r="R262" s="119">
        <v>3.6040000000000001</v>
      </c>
      <c r="S262" s="119">
        <v>0.90100000000000002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516</v>
      </c>
      <c r="AC262" s="119" t="s">
        <v>56</v>
      </c>
      <c r="AD262" s="119" t="s">
        <v>514</v>
      </c>
      <c r="AE262" s="119" t="s">
        <v>500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2</v>
      </c>
      <c r="AR262" s="119">
        <v>43</v>
      </c>
      <c r="AS262" s="119">
        <v>52</v>
      </c>
      <c r="AT262" s="119">
        <v>10</v>
      </c>
      <c r="AU262" s="119">
        <v>4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31.5</v>
      </c>
      <c r="BI262" s="119">
        <v>31.1</v>
      </c>
      <c r="BJ262" s="119">
        <v>34.4</v>
      </c>
      <c r="BK262" s="119">
        <v>39.799999999999997</v>
      </c>
      <c r="BL262" s="119">
        <v>11</v>
      </c>
      <c r="BM262" s="119" t="s">
        <v>434</v>
      </c>
    </row>
    <row r="263" spans="1:65" s="119" customFormat="1" ht="11.4" x14ac:dyDescent="0.2">
      <c r="A263" s="119" t="s">
        <v>135</v>
      </c>
      <c r="B263" s="119">
        <v>66</v>
      </c>
      <c r="C263" s="119">
        <v>0</v>
      </c>
      <c r="D263" s="119">
        <v>62</v>
      </c>
      <c r="E263" s="119">
        <v>0</v>
      </c>
      <c r="F263" s="119">
        <v>4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93.94</v>
      </c>
      <c r="Q263" s="119">
        <v>0</v>
      </c>
      <c r="R263" s="119">
        <v>6.0609999999999999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550</v>
      </c>
      <c r="AC263" s="119" t="s">
        <v>56</v>
      </c>
      <c r="AD263" s="119" t="s">
        <v>568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8</v>
      </c>
      <c r="AR263" s="119">
        <v>39</v>
      </c>
      <c r="AS263" s="119">
        <v>17</v>
      </c>
      <c r="AT263" s="119">
        <v>1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28.8</v>
      </c>
      <c r="BI263" s="119">
        <v>28.6</v>
      </c>
      <c r="BJ263" s="119">
        <v>31.5</v>
      </c>
      <c r="BK263" s="119">
        <v>33</v>
      </c>
      <c r="BL263" s="119">
        <v>1</v>
      </c>
      <c r="BM263" s="119" t="s">
        <v>433</v>
      </c>
    </row>
    <row r="264" spans="1:65" s="119" customFormat="1" ht="11.4" x14ac:dyDescent="0.2">
      <c r="A264" s="119" t="s">
        <v>135</v>
      </c>
      <c r="B264" s="119">
        <v>96</v>
      </c>
      <c r="C264" s="119">
        <v>2</v>
      </c>
      <c r="D264" s="119">
        <v>93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2.0830000000000002</v>
      </c>
      <c r="P264" s="119">
        <v>96.88</v>
      </c>
      <c r="Q264" s="119">
        <v>0</v>
      </c>
      <c r="R264" s="119">
        <v>1.042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523</v>
      </c>
      <c r="AB264" s="119" t="s">
        <v>516</v>
      </c>
      <c r="AC264" s="119" t="s">
        <v>56</v>
      </c>
      <c r="AD264" s="119" t="s">
        <v>578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2</v>
      </c>
      <c r="AR264" s="119">
        <v>37</v>
      </c>
      <c r="AS264" s="119">
        <v>40</v>
      </c>
      <c r="AT264" s="119">
        <v>14</v>
      </c>
      <c r="AU264" s="119">
        <v>2</v>
      </c>
      <c r="AV264" s="119">
        <v>0</v>
      </c>
      <c r="AW264" s="119">
        <v>0</v>
      </c>
      <c r="AX264" s="119">
        <v>1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31.5</v>
      </c>
      <c r="BI264" s="119">
        <v>31</v>
      </c>
      <c r="BJ264" s="119">
        <v>35.200000000000003</v>
      </c>
      <c r="BK264" s="119">
        <v>39.4</v>
      </c>
      <c r="BL264" s="119">
        <v>7</v>
      </c>
      <c r="BM264" s="119" t="s">
        <v>434</v>
      </c>
    </row>
    <row r="265" spans="1:65" s="119" customFormat="1" ht="11.4" x14ac:dyDescent="0.2">
      <c r="A265" s="119" t="s">
        <v>136</v>
      </c>
      <c r="B265" s="119">
        <v>67</v>
      </c>
      <c r="C265" s="119">
        <v>0</v>
      </c>
      <c r="D265" s="119">
        <v>65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97.01</v>
      </c>
      <c r="Q265" s="119">
        <v>0</v>
      </c>
      <c r="R265" s="119">
        <v>2.9849999999999999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495</v>
      </c>
      <c r="AC265" s="119" t="s">
        <v>56</v>
      </c>
      <c r="AD265" s="119" t="s">
        <v>464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</v>
      </c>
      <c r="AQ265" s="119">
        <v>9</v>
      </c>
      <c r="AR265" s="119">
        <v>37</v>
      </c>
      <c r="AS265" s="119">
        <v>18</v>
      </c>
      <c r="AT265" s="119">
        <v>2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28</v>
      </c>
      <c r="BI265" s="119">
        <v>26.8</v>
      </c>
      <c r="BJ265" s="119">
        <v>32.5</v>
      </c>
      <c r="BK265" s="119">
        <v>34.6</v>
      </c>
      <c r="BL265" s="119">
        <v>0</v>
      </c>
      <c r="BM265" s="119" t="s">
        <v>433</v>
      </c>
    </row>
    <row r="266" spans="1:65" s="119" customFormat="1" ht="11.4" x14ac:dyDescent="0.2">
      <c r="A266" s="119" t="s">
        <v>136</v>
      </c>
      <c r="B266" s="119">
        <v>116</v>
      </c>
      <c r="C266" s="119">
        <v>1</v>
      </c>
      <c r="D266" s="119">
        <v>111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0.86199999999999999</v>
      </c>
      <c r="P266" s="119">
        <v>95.69</v>
      </c>
      <c r="Q266" s="119">
        <v>0</v>
      </c>
      <c r="R266" s="119">
        <v>3.448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477</v>
      </c>
      <c r="AB266" s="119" t="s">
        <v>549</v>
      </c>
      <c r="AC266" s="119" t="s">
        <v>56</v>
      </c>
      <c r="AD266" s="119" t="s">
        <v>556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12</v>
      </c>
      <c r="AR266" s="119">
        <v>58</v>
      </c>
      <c r="AS266" s="119">
        <v>38</v>
      </c>
      <c r="AT266" s="119">
        <v>6</v>
      </c>
      <c r="AU266" s="119">
        <v>1</v>
      </c>
      <c r="AV266" s="119">
        <v>0</v>
      </c>
      <c r="AW266" s="119">
        <v>1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29.4</v>
      </c>
      <c r="BI266" s="119">
        <v>29.2</v>
      </c>
      <c r="BJ266" s="119">
        <v>32.700000000000003</v>
      </c>
      <c r="BK266" s="119">
        <v>36.200000000000003</v>
      </c>
      <c r="BL266" s="119">
        <v>3</v>
      </c>
      <c r="BM266" s="119" t="s">
        <v>434</v>
      </c>
    </row>
    <row r="267" spans="1:65" s="119" customFormat="1" ht="11.4" x14ac:dyDescent="0.2">
      <c r="A267" s="119" t="s">
        <v>137</v>
      </c>
      <c r="B267" s="119">
        <v>69</v>
      </c>
      <c r="C267" s="119">
        <v>0</v>
      </c>
      <c r="D267" s="119">
        <v>67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97.1</v>
      </c>
      <c r="Q267" s="119">
        <v>0</v>
      </c>
      <c r="R267" s="119">
        <v>2.899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555</v>
      </c>
      <c r="AC267" s="119" t="s">
        <v>56</v>
      </c>
      <c r="AD267" s="119" t="s">
        <v>478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11</v>
      </c>
      <c r="AR267" s="119">
        <v>34</v>
      </c>
      <c r="AS267" s="119">
        <v>22</v>
      </c>
      <c r="AT267" s="119">
        <v>2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</v>
      </c>
      <c r="BI267" s="119">
        <v>29.1</v>
      </c>
      <c r="BJ267" s="119">
        <v>32.9</v>
      </c>
      <c r="BK267" s="119">
        <v>34.5</v>
      </c>
      <c r="BL267" s="119">
        <v>0</v>
      </c>
      <c r="BM267" s="119" t="s">
        <v>433</v>
      </c>
    </row>
    <row r="268" spans="1:65" s="119" customFormat="1" ht="11.4" x14ac:dyDescent="0.2">
      <c r="A268" s="119" t="s">
        <v>137</v>
      </c>
      <c r="B268" s="119">
        <v>101</v>
      </c>
      <c r="C268" s="119">
        <v>0</v>
      </c>
      <c r="D268" s="119">
        <v>100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99.01</v>
      </c>
      <c r="Q268" s="119">
        <v>0</v>
      </c>
      <c r="R268" s="119">
        <v>0.99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547</v>
      </c>
      <c r="AC268" s="119" t="s">
        <v>56</v>
      </c>
      <c r="AD268" s="119" t="s">
        <v>474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18</v>
      </c>
      <c r="AR268" s="119">
        <v>30</v>
      </c>
      <c r="AS268" s="119">
        <v>37</v>
      </c>
      <c r="AT268" s="119">
        <v>12</v>
      </c>
      <c r="AU268" s="119">
        <v>2</v>
      </c>
      <c r="AV268" s="119">
        <v>2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30.2</v>
      </c>
      <c r="BI268" s="119">
        <v>30.1</v>
      </c>
      <c r="BJ268" s="119">
        <v>35.200000000000003</v>
      </c>
      <c r="BK268" s="119">
        <v>39.799999999999997</v>
      </c>
      <c r="BL268" s="119">
        <v>10</v>
      </c>
      <c r="BM268" s="119" t="s">
        <v>434</v>
      </c>
    </row>
    <row r="269" spans="1:65" s="119" customFormat="1" ht="11.4" x14ac:dyDescent="0.2">
      <c r="A269" s="119" t="s">
        <v>138</v>
      </c>
      <c r="B269" s="119">
        <v>52</v>
      </c>
      <c r="C269" s="119">
        <v>0</v>
      </c>
      <c r="D269" s="119">
        <v>48</v>
      </c>
      <c r="E269" s="119">
        <v>2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92.31</v>
      </c>
      <c r="Q269" s="119">
        <v>3.8460000000000001</v>
      </c>
      <c r="R269" s="119">
        <v>3.8460000000000001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513</v>
      </c>
      <c r="AC269" s="119" t="s">
        <v>483</v>
      </c>
      <c r="AD269" s="119" t="s">
        <v>578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6</v>
      </c>
      <c r="AR269" s="119">
        <v>26</v>
      </c>
      <c r="AS269" s="119">
        <v>17</v>
      </c>
      <c r="AT269" s="119">
        <v>3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29.6</v>
      </c>
      <c r="BI269" s="119">
        <v>29.5</v>
      </c>
      <c r="BJ269" s="119">
        <v>33.1</v>
      </c>
      <c r="BK269" s="119">
        <v>36.4</v>
      </c>
      <c r="BL269" s="119">
        <v>2</v>
      </c>
      <c r="BM269" s="119" t="s">
        <v>433</v>
      </c>
    </row>
    <row r="270" spans="1:65" s="119" customFormat="1" ht="11.4" x14ac:dyDescent="0.2">
      <c r="A270" s="119" t="s">
        <v>138</v>
      </c>
      <c r="B270" s="119">
        <v>94</v>
      </c>
      <c r="C270" s="119">
        <v>1</v>
      </c>
      <c r="D270" s="119">
        <v>86</v>
      </c>
      <c r="E270" s="119">
        <v>0</v>
      </c>
      <c r="F270" s="119">
        <v>7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1.0640000000000001</v>
      </c>
      <c r="P270" s="119">
        <v>91.49</v>
      </c>
      <c r="Q270" s="119">
        <v>0</v>
      </c>
      <c r="R270" s="119">
        <v>7.4470000000000001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178</v>
      </c>
      <c r="AB270" s="119" t="s">
        <v>602</v>
      </c>
      <c r="AC270" s="119" t="s">
        <v>56</v>
      </c>
      <c r="AD270" s="119" t="s">
        <v>450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2</v>
      </c>
      <c r="AQ270" s="119">
        <v>24</v>
      </c>
      <c r="AR270" s="119">
        <v>41</v>
      </c>
      <c r="AS270" s="119">
        <v>23</v>
      </c>
      <c r="AT270" s="119">
        <v>3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27.8</v>
      </c>
      <c r="BI270" s="119">
        <v>27.7</v>
      </c>
      <c r="BJ270" s="119">
        <v>32</v>
      </c>
      <c r="BK270" s="119">
        <v>34.700000000000003</v>
      </c>
      <c r="BL270" s="119">
        <v>3</v>
      </c>
      <c r="BM270" s="119" t="s">
        <v>434</v>
      </c>
    </row>
    <row r="271" spans="1:65" s="119" customFormat="1" ht="11.4" x14ac:dyDescent="0.2">
      <c r="A271" s="119" t="s">
        <v>139</v>
      </c>
      <c r="B271" s="119">
        <v>44</v>
      </c>
      <c r="C271" s="119">
        <v>1</v>
      </c>
      <c r="D271" s="119">
        <v>43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2.2730000000000001</v>
      </c>
      <c r="P271" s="119">
        <v>97.73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562</v>
      </c>
      <c r="AB271" s="119" t="s">
        <v>491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6</v>
      </c>
      <c r="AR271" s="119">
        <v>24</v>
      </c>
      <c r="AS271" s="119">
        <v>9</v>
      </c>
      <c r="AT271" s="119">
        <v>5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29</v>
      </c>
      <c r="BI271" s="119">
        <v>28.5</v>
      </c>
      <c r="BJ271" s="119">
        <v>32.799999999999997</v>
      </c>
      <c r="BK271" s="119">
        <v>37.799999999999997</v>
      </c>
      <c r="BL271" s="119">
        <v>2</v>
      </c>
      <c r="BM271" s="119" t="s">
        <v>433</v>
      </c>
    </row>
    <row r="272" spans="1:65" s="119" customFormat="1" ht="11.4" x14ac:dyDescent="0.2">
      <c r="A272" s="119" t="s">
        <v>139</v>
      </c>
      <c r="B272" s="119">
        <v>108</v>
      </c>
      <c r="C272" s="119">
        <v>1</v>
      </c>
      <c r="D272" s="119">
        <v>100</v>
      </c>
      <c r="E272" s="119">
        <v>0</v>
      </c>
      <c r="F272" s="119">
        <v>7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0.92600000000000005</v>
      </c>
      <c r="P272" s="119">
        <v>92.59</v>
      </c>
      <c r="Q272" s="119">
        <v>0</v>
      </c>
      <c r="R272" s="119">
        <v>6.4809999999999999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660</v>
      </c>
      <c r="AB272" s="119" t="s">
        <v>556</v>
      </c>
      <c r="AC272" s="119" t="s">
        <v>56</v>
      </c>
      <c r="AD272" s="119" t="s">
        <v>555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9</v>
      </c>
      <c r="AR272" s="119">
        <v>64</v>
      </c>
      <c r="AS272" s="119">
        <v>29</v>
      </c>
      <c r="AT272" s="119">
        <v>4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28.7</v>
      </c>
      <c r="BI272" s="119">
        <v>28.2</v>
      </c>
      <c r="BJ272" s="119">
        <v>31.7</v>
      </c>
      <c r="BK272" s="119">
        <v>35</v>
      </c>
      <c r="BL272" s="119">
        <v>1</v>
      </c>
      <c r="BM272" s="119" t="s">
        <v>434</v>
      </c>
    </row>
    <row r="273" spans="1:65" s="119" customFormat="1" ht="11.4" x14ac:dyDescent="0.2">
      <c r="A273" s="119" t="s">
        <v>140</v>
      </c>
      <c r="B273" s="119">
        <v>53</v>
      </c>
      <c r="C273" s="119">
        <v>0</v>
      </c>
      <c r="D273" s="119">
        <v>52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98.11</v>
      </c>
      <c r="Q273" s="119">
        <v>0</v>
      </c>
      <c r="R273" s="119">
        <v>1.887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483</v>
      </c>
      <c r="AC273" s="119" t="s">
        <v>56</v>
      </c>
      <c r="AD273" s="119" t="s">
        <v>500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3</v>
      </c>
      <c r="AQ273" s="119">
        <v>13</v>
      </c>
      <c r="AR273" s="119">
        <v>27</v>
      </c>
      <c r="AS273" s="119">
        <v>9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26.9</v>
      </c>
      <c r="BI273" s="119">
        <v>26.6</v>
      </c>
      <c r="BJ273" s="119">
        <v>30.5</v>
      </c>
      <c r="BK273" s="119">
        <v>34.9</v>
      </c>
      <c r="BL273" s="119">
        <v>1</v>
      </c>
      <c r="BM273" s="119" t="s">
        <v>433</v>
      </c>
    </row>
    <row r="274" spans="1:65" s="119" customFormat="1" ht="11.4" x14ac:dyDescent="0.2">
      <c r="A274" s="119" t="s">
        <v>140</v>
      </c>
      <c r="B274" s="119">
        <v>84</v>
      </c>
      <c r="C274" s="119">
        <v>0</v>
      </c>
      <c r="D274" s="119">
        <v>82</v>
      </c>
      <c r="E274" s="119">
        <v>0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97.62</v>
      </c>
      <c r="Q274" s="119">
        <v>0</v>
      </c>
      <c r="R274" s="119">
        <v>2.3809999999999998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446</v>
      </c>
      <c r="AC274" s="119" t="s">
        <v>56</v>
      </c>
      <c r="AD274" s="119" t="s">
        <v>580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2</v>
      </c>
      <c r="AQ274" s="119">
        <v>22</v>
      </c>
      <c r="AR274" s="119">
        <v>27</v>
      </c>
      <c r="AS274" s="119">
        <v>28</v>
      </c>
      <c r="AT274" s="119">
        <v>4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28.3</v>
      </c>
      <c r="BI274" s="119">
        <v>27.9</v>
      </c>
      <c r="BJ274" s="119">
        <v>33.4</v>
      </c>
      <c r="BK274" s="119">
        <v>36</v>
      </c>
      <c r="BL274" s="119">
        <v>3</v>
      </c>
      <c r="BM274" s="119" t="s">
        <v>434</v>
      </c>
    </row>
    <row r="275" spans="1:65" s="119" customFormat="1" ht="11.4" x14ac:dyDescent="0.2">
      <c r="A275" s="119" t="s">
        <v>141</v>
      </c>
      <c r="B275" s="119">
        <v>34</v>
      </c>
      <c r="C275" s="119">
        <v>0</v>
      </c>
      <c r="D275" s="119">
        <v>33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97.06</v>
      </c>
      <c r="Q275" s="119">
        <v>0</v>
      </c>
      <c r="R275" s="119">
        <v>2.9409999999999998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541</v>
      </c>
      <c r="AC275" s="119" t="s">
        <v>56</v>
      </c>
      <c r="AD275" s="119" t="s">
        <v>522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3</v>
      </c>
      <c r="AR275" s="119">
        <v>16</v>
      </c>
      <c r="AS275" s="119">
        <v>10</v>
      </c>
      <c r="AT275" s="119">
        <v>5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30.2</v>
      </c>
      <c r="BI275" s="119">
        <v>29.5</v>
      </c>
      <c r="BJ275" s="119">
        <v>35.200000000000003</v>
      </c>
      <c r="BK275" s="119">
        <v>38.799999999999997</v>
      </c>
      <c r="BL275" s="119">
        <v>2</v>
      </c>
      <c r="BM275" s="119" t="s">
        <v>433</v>
      </c>
    </row>
    <row r="276" spans="1:65" s="119" customFormat="1" ht="11.4" x14ac:dyDescent="0.2">
      <c r="A276" s="119" t="s">
        <v>141</v>
      </c>
      <c r="B276" s="119">
        <v>74</v>
      </c>
      <c r="C276" s="119">
        <v>0</v>
      </c>
      <c r="D276" s="119">
        <v>72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97.3</v>
      </c>
      <c r="Q276" s="119">
        <v>0</v>
      </c>
      <c r="R276" s="119">
        <v>2.7029999999999998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547</v>
      </c>
      <c r="AC276" s="119" t="s">
        <v>56</v>
      </c>
      <c r="AD276" s="119" t="s">
        <v>516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6</v>
      </c>
      <c r="AR276" s="119">
        <v>33</v>
      </c>
      <c r="AS276" s="119">
        <v>25</v>
      </c>
      <c r="AT276" s="119">
        <v>9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30.3</v>
      </c>
      <c r="BI276" s="119">
        <v>29.8</v>
      </c>
      <c r="BJ276" s="119">
        <v>34.700000000000003</v>
      </c>
      <c r="BK276" s="119">
        <v>38.799999999999997</v>
      </c>
      <c r="BL276" s="119">
        <v>5</v>
      </c>
      <c r="BM276" s="119" t="s">
        <v>434</v>
      </c>
    </row>
    <row r="277" spans="1:65" s="119" customFormat="1" ht="11.4" x14ac:dyDescent="0.2">
      <c r="A277" s="119" t="s">
        <v>143</v>
      </c>
      <c r="B277" s="119">
        <v>43</v>
      </c>
      <c r="C277" s="119">
        <v>0</v>
      </c>
      <c r="D277" s="119">
        <v>40</v>
      </c>
      <c r="E277" s="119">
        <v>0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93.02</v>
      </c>
      <c r="Q277" s="119">
        <v>0</v>
      </c>
      <c r="R277" s="119">
        <v>6.9770000000000003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561</v>
      </c>
      <c r="AC277" s="119" t="s">
        <v>56</v>
      </c>
      <c r="AD277" s="119" t="s">
        <v>530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</v>
      </c>
      <c r="AQ277" s="119">
        <v>5</v>
      </c>
      <c r="AR277" s="119">
        <v>20</v>
      </c>
      <c r="AS277" s="119">
        <v>13</v>
      </c>
      <c r="AT277" s="119">
        <v>2</v>
      </c>
      <c r="AU277" s="119">
        <v>0</v>
      </c>
      <c r="AV277" s="119">
        <v>2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29.7</v>
      </c>
      <c r="BI277" s="119">
        <v>29.2</v>
      </c>
      <c r="BJ277" s="119">
        <v>33.799999999999997</v>
      </c>
      <c r="BK277" s="119">
        <v>44.2</v>
      </c>
      <c r="BL277" s="119">
        <v>2</v>
      </c>
      <c r="BM277" s="119" t="s">
        <v>433</v>
      </c>
    </row>
    <row r="278" spans="1:65" s="119" customFormat="1" ht="11.4" x14ac:dyDescent="0.2">
      <c r="A278" s="119" t="s">
        <v>143</v>
      </c>
      <c r="B278" s="119">
        <v>39</v>
      </c>
      <c r="C278" s="119">
        <v>0</v>
      </c>
      <c r="D278" s="119">
        <v>36</v>
      </c>
      <c r="E278" s="119">
        <v>0</v>
      </c>
      <c r="F278" s="119">
        <v>2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92.31</v>
      </c>
      <c r="Q278" s="119">
        <v>0</v>
      </c>
      <c r="R278" s="119">
        <v>5.1280000000000001</v>
      </c>
      <c r="S278" s="119">
        <v>0</v>
      </c>
      <c r="T278" s="119">
        <v>2.5640000000000001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544</v>
      </c>
      <c r="AC278" s="119" t="s">
        <v>56</v>
      </c>
      <c r="AD278" s="119" t="s">
        <v>496</v>
      </c>
      <c r="AE278" s="119" t="s">
        <v>56</v>
      </c>
      <c r="AF278" s="119" t="s">
        <v>551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2</v>
      </c>
      <c r="AR278" s="119">
        <v>19</v>
      </c>
      <c r="AS278" s="119">
        <v>11</v>
      </c>
      <c r="AT278" s="119">
        <v>3</v>
      </c>
      <c r="AU278" s="119">
        <v>4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31.1</v>
      </c>
      <c r="BI278" s="119">
        <v>29.6</v>
      </c>
      <c r="BJ278" s="119">
        <v>35.799999999999997</v>
      </c>
      <c r="BK278" s="119">
        <v>44</v>
      </c>
      <c r="BL278" s="119">
        <v>5</v>
      </c>
      <c r="BM278" s="119" t="s">
        <v>434</v>
      </c>
    </row>
    <row r="279" spans="1:65" s="119" customFormat="1" ht="11.4" x14ac:dyDescent="0.2">
      <c r="A279" s="119" t="s">
        <v>144</v>
      </c>
      <c r="B279" s="119">
        <v>33</v>
      </c>
      <c r="C279" s="119">
        <v>0</v>
      </c>
      <c r="D279" s="119">
        <v>33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500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3</v>
      </c>
      <c r="AR279" s="119">
        <v>19</v>
      </c>
      <c r="AS279" s="119">
        <v>8</v>
      </c>
      <c r="AT279" s="119">
        <v>3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29.4</v>
      </c>
      <c r="BI279" s="119">
        <v>28.9</v>
      </c>
      <c r="BJ279" s="119">
        <v>32.799999999999997</v>
      </c>
      <c r="BK279" s="119">
        <v>38</v>
      </c>
      <c r="BL279" s="119">
        <v>2</v>
      </c>
      <c r="BM279" s="119" t="s">
        <v>433</v>
      </c>
    </row>
    <row r="280" spans="1:65" s="119" customFormat="1" ht="11.4" x14ac:dyDescent="0.2">
      <c r="A280" s="119" t="s">
        <v>144</v>
      </c>
      <c r="B280" s="119">
        <v>51</v>
      </c>
      <c r="C280" s="119">
        <v>0</v>
      </c>
      <c r="D280" s="119">
        <v>49</v>
      </c>
      <c r="E280" s="119">
        <v>0</v>
      </c>
      <c r="F280" s="119">
        <v>1</v>
      </c>
      <c r="G280" s="119">
        <v>0</v>
      </c>
      <c r="H280" s="119">
        <v>0</v>
      </c>
      <c r="I280" s="119">
        <v>1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96.08</v>
      </c>
      <c r="Q280" s="119">
        <v>0</v>
      </c>
      <c r="R280" s="119">
        <v>1.9610000000000001</v>
      </c>
      <c r="S280" s="119">
        <v>0</v>
      </c>
      <c r="T280" s="119">
        <v>0</v>
      </c>
      <c r="U280" s="119">
        <v>1.9610000000000001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520</v>
      </c>
      <c r="AC280" s="119" t="s">
        <v>56</v>
      </c>
      <c r="AD280" s="119" t="s">
        <v>450</v>
      </c>
      <c r="AE280" s="119" t="s">
        <v>56</v>
      </c>
      <c r="AF280" s="119" t="s">
        <v>56</v>
      </c>
      <c r="AG280" s="119" t="s">
        <v>458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6</v>
      </c>
      <c r="AR280" s="119">
        <v>21</v>
      </c>
      <c r="AS280" s="119">
        <v>14</v>
      </c>
      <c r="AT280" s="119">
        <v>8</v>
      </c>
      <c r="AU280" s="119">
        <v>2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30.3</v>
      </c>
      <c r="BI280" s="119">
        <v>29.8</v>
      </c>
      <c r="BJ280" s="119">
        <v>37.200000000000003</v>
      </c>
      <c r="BK280" s="119">
        <v>39.700000000000003</v>
      </c>
      <c r="BL280" s="119">
        <v>8</v>
      </c>
      <c r="BM280" s="119" t="s">
        <v>434</v>
      </c>
    </row>
    <row r="281" spans="1:65" s="119" customFormat="1" ht="11.4" x14ac:dyDescent="0.2">
      <c r="A281" s="119" t="s">
        <v>145</v>
      </c>
      <c r="B281" s="119">
        <v>34</v>
      </c>
      <c r="C281" s="119">
        <v>0</v>
      </c>
      <c r="D281" s="119">
        <v>34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556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6</v>
      </c>
      <c r="AR281" s="119">
        <v>18</v>
      </c>
      <c r="AS281" s="119">
        <v>8</v>
      </c>
      <c r="AT281" s="119">
        <v>1</v>
      </c>
      <c r="AU281" s="119">
        <v>0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28.5</v>
      </c>
      <c r="BI281" s="119">
        <v>28.3</v>
      </c>
      <c r="BJ281" s="119">
        <v>31.2</v>
      </c>
      <c r="BK281" s="119">
        <v>39.9</v>
      </c>
      <c r="BL281" s="119">
        <v>2</v>
      </c>
      <c r="BM281" s="119" t="s">
        <v>433</v>
      </c>
    </row>
    <row r="282" spans="1:65" s="119" customFormat="1" ht="11.4" x14ac:dyDescent="0.2">
      <c r="A282" s="119" t="s">
        <v>145</v>
      </c>
      <c r="B282" s="119">
        <v>32</v>
      </c>
      <c r="C282" s="119">
        <v>0</v>
      </c>
      <c r="D282" s="119">
        <v>32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525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7</v>
      </c>
      <c r="AS282" s="119">
        <v>14</v>
      </c>
      <c r="AT282" s="119">
        <v>9</v>
      </c>
      <c r="AU282" s="119">
        <v>1</v>
      </c>
      <c r="AV282" s="119">
        <v>0</v>
      </c>
      <c r="AW282" s="119">
        <v>1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33.5</v>
      </c>
      <c r="BI282" s="119">
        <v>33</v>
      </c>
      <c r="BJ282" s="119">
        <v>36.299999999999997</v>
      </c>
      <c r="BK282" s="119">
        <v>46</v>
      </c>
      <c r="BL282" s="119">
        <v>4</v>
      </c>
      <c r="BM282" s="119" t="s">
        <v>434</v>
      </c>
    </row>
    <row r="283" spans="1:65" s="119" customFormat="1" ht="11.4" x14ac:dyDescent="0.2">
      <c r="A283" s="119" t="s">
        <v>146</v>
      </c>
      <c r="B283" s="119">
        <v>19</v>
      </c>
      <c r="C283" s="119">
        <v>0</v>
      </c>
      <c r="D283" s="119">
        <v>17</v>
      </c>
      <c r="E283" s="119">
        <v>1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89.47</v>
      </c>
      <c r="Q283" s="119">
        <v>5.2629999999999999</v>
      </c>
      <c r="R283" s="119">
        <v>5.2629999999999999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560</v>
      </c>
      <c r="AC283" s="119" t="s">
        <v>455</v>
      </c>
      <c r="AD283" s="119" t="s">
        <v>535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3</v>
      </c>
      <c r="AR283" s="119">
        <v>8</v>
      </c>
      <c r="AS283" s="119">
        <v>4</v>
      </c>
      <c r="AT283" s="119">
        <v>3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29.9</v>
      </c>
      <c r="BI283" s="119">
        <v>28.3</v>
      </c>
      <c r="BJ283" s="119">
        <v>36.1</v>
      </c>
      <c r="BK283" s="119">
        <v>40.5</v>
      </c>
      <c r="BL283" s="119">
        <v>2</v>
      </c>
      <c r="BM283" s="119" t="s">
        <v>433</v>
      </c>
    </row>
    <row r="284" spans="1:65" s="119" customFormat="1" ht="11.4" x14ac:dyDescent="0.2">
      <c r="A284" s="119" t="s">
        <v>146</v>
      </c>
      <c r="B284" s="119">
        <v>30</v>
      </c>
      <c r="C284" s="119">
        <v>0</v>
      </c>
      <c r="D284" s="119">
        <v>28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93.33</v>
      </c>
      <c r="Q284" s="119">
        <v>0</v>
      </c>
      <c r="R284" s="119">
        <v>6.6669999999999998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496</v>
      </c>
      <c r="AC284" s="119" t="s">
        <v>56</v>
      </c>
      <c r="AD284" s="119" t="s">
        <v>553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3</v>
      </c>
      <c r="AR284" s="119">
        <v>9</v>
      </c>
      <c r="AS284" s="119">
        <v>11</v>
      </c>
      <c r="AT284" s="119">
        <v>6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31.2</v>
      </c>
      <c r="BI284" s="119">
        <v>31.5</v>
      </c>
      <c r="BJ284" s="119">
        <v>36.9</v>
      </c>
      <c r="BK284" s="119">
        <v>39.4</v>
      </c>
      <c r="BL284" s="119">
        <v>3</v>
      </c>
      <c r="BM284" s="119" t="s">
        <v>434</v>
      </c>
    </row>
    <row r="285" spans="1:65" s="119" customFormat="1" ht="11.4" x14ac:dyDescent="0.2">
      <c r="A285" s="119" t="s">
        <v>147</v>
      </c>
      <c r="B285" s="119">
        <v>19</v>
      </c>
      <c r="C285" s="119">
        <v>1</v>
      </c>
      <c r="D285" s="119">
        <v>17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5.2629999999999999</v>
      </c>
      <c r="P285" s="119">
        <v>89.47</v>
      </c>
      <c r="Q285" s="119">
        <v>0</v>
      </c>
      <c r="R285" s="119">
        <v>5.2629999999999999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522</v>
      </c>
      <c r="AB285" s="119" t="s">
        <v>500</v>
      </c>
      <c r="AC285" s="119" t="s">
        <v>56</v>
      </c>
      <c r="AD285" s="119" t="s">
        <v>463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1</v>
      </c>
      <c r="AR285" s="119">
        <v>10</v>
      </c>
      <c r="AS285" s="119">
        <v>8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29.3</v>
      </c>
      <c r="BI285" s="119">
        <v>29.5</v>
      </c>
      <c r="BJ285" s="119">
        <v>31.5</v>
      </c>
      <c r="BK285" s="119">
        <v>34.200000000000003</v>
      </c>
      <c r="BL285" s="119">
        <v>0</v>
      </c>
      <c r="BM285" s="119" t="s">
        <v>433</v>
      </c>
    </row>
    <row r="286" spans="1:65" s="119" customFormat="1" ht="11.4" x14ac:dyDescent="0.2">
      <c r="A286" s="119" t="s">
        <v>147</v>
      </c>
      <c r="B286" s="119">
        <v>34</v>
      </c>
      <c r="C286" s="119">
        <v>0</v>
      </c>
      <c r="D286" s="119">
        <v>34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568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4</v>
      </c>
      <c r="AR286" s="119">
        <v>11</v>
      </c>
      <c r="AS286" s="119">
        <v>12</v>
      </c>
      <c r="AT286" s="119">
        <v>7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30.7</v>
      </c>
      <c r="BI286" s="119">
        <v>30.3</v>
      </c>
      <c r="BJ286" s="119">
        <v>36.9</v>
      </c>
      <c r="BK286" s="119">
        <v>37.6</v>
      </c>
      <c r="BL286" s="119">
        <v>4</v>
      </c>
      <c r="BM286" s="119" t="s">
        <v>434</v>
      </c>
    </row>
    <row r="287" spans="1:65" s="119" customFormat="1" ht="11.4" x14ac:dyDescent="0.2">
      <c r="A287" s="119" t="s">
        <v>148</v>
      </c>
      <c r="B287" s="119">
        <v>17</v>
      </c>
      <c r="C287" s="119">
        <v>0</v>
      </c>
      <c r="D287" s="119">
        <v>14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82.35</v>
      </c>
      <c r="Q287" s="119">
        <v>0</v>
      </c>
      <c r="R287" s="119">
        <v>17.649999999999999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580</v>
      </c>
      <c r="AC287" s="119" t="s">
        <v>56</v>
      </c>
      <c r="AD287" s="119" t="s">
        <v>633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7</v>
      </c>
      <c r="AS287" s="119">
        <v>3</v>
      </c>
      <c r="AT287" s="119">
        <v>4</v>
      </c>
      <c r="AU287" s="119">
        <v>2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33.4</v>
      </c>
      <c r="BI287" s="119">
        <v>30.8</v>
      </c>
      <c r="BJ287" s="119">
        <v>41.1</v>
      </c>
      <c r="BK287" s="119">
        <v>45.6</v>
      </c>
      <c r="BL287" s="119">
        <v>6</v>
      </c>
      <c r="BM287" s="119" t="s">
        <v>433</v>
      </c>
    </row>
    <row r="288" spans="1:65" s="119" customFormat="1" ht="11.4" x14ac:dyDescent="0.2">
      <c r="A288" s="119" t="s">
        <v>148</v>
      </c>
      <c r="B288" s="119">
        <v>32</v>
      </c>
      <c r="C288" s="119">
        <v>0</v>
      </c>
      <c r="D288" s="119">
        <v>31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96.88</v>
      </c>
      <c r="Q288" s="119">
        <v>0</v>
      </c>
      <c r="R288" s="119">
        <v>3.125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497</v>
      </c>
      <c r="AC288" s="119" t="s">
        <v>56</v>
      </c>
      <c r="AD288" s="119" t="s">
        <v>563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1</v>
      </c>
      <c r="AR288" s="119">
        <v>10</v>
      </c>
      <c r="AS288" s="119">
        <v>9</v>
      </c>
      <c r="AT288" s="119">
        <v>11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32.9</v>
      </c>
      <c r="BI288" s="119">
        <v>32.700000000000003</v>
      </c>
      <c r="BJ288" s="119">
        <v>39</v>
      </c>
      <c r="BK288" s="119">
        <v>40.5</v>
      </c>
      <c r="BL288" s="119">
        <v>8</v>
      </c>
      <c r="BM288" s="119" t="s">
        <v>434</v>
      </c>
    </row>
    <row r="289" spans="1:65" s="119" customFormat="1" ht="11.4" x14ac:dyDescent="0.2">
      <c r="A289" s="119" t="s">
        <v>149</v>
      </c>
      <c r="B289" s="119">
        <v>13</v>
      </c>
      <c r="C289" s="119">
        <v>1</v>
      </c>
      <c r="D289" s="119">
        <v>12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7.6920000000000002</v>
      </c>
      <c r="P289" s="119">
        <v>92.31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599</v>
      </c>
      <c r="AB289" s="119" t="s">
        <v>496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5</v>
      </c>
      <c r="AS289" s="119">
        <v>6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32.1</v>
      </c>
      <c r="BI289" s="119">
        <v>31.4</v>
      </c>
      <c r="BJ289" s="119">
        <v>37.9</v>
      </c>
      <c r="BK289" s="119">
        <v>40</v>
      </c>
      <c r="BL289" s="119">
        <v>2</v>
      </c>
      <c r="BM289" s="119" t="s">
        <v>433</v>
      </c>
    </row>
    <row r="290" spans="1:65" s="119" customFormat="1" ht="11.4" x14ac:dyDescent="0.2">
      <c r="A290" s="119" t="s">
        <v>149</v>
      </c>
      <c r="B290" s="119">
        <v>24</v>
      </c>
      <c r="C290" s="119">
        <v>1</v>
      </c>
      <c r="D290" s="119">
        <v>21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4.1669999999999998</v>
      </c>
      <c r="P290" s="119">
        <v>87.5</v>
      </c>
      <c r="Q290" s="119">
        <v>0</v>
      </c>
      <c r="R290" s="119">
        <v>8.3330000000000002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661</v>
      </c>
      <c r="AB290" s="119" t="s">
        <v>560</v>
      </c>
      <c r="AC290" s="119" t="s">
        <v>56</v>
      </c>
      <c r="AD290" s="119" t="s">
        <v>609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</v>
      </c>
      <c r="AR290" s="119">
        <v>9</v>
      </c>
      <c r="AS290" s="119">
        <v>9</v>
      </c>
      <c r="AT290" s="119">
        <v>1</v>
      </c>
      <c r="AU290" s="119">
        <v>1</v>
      </c>
      <c r="AV290" s="119">
        <v>1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30.6</v>
      </c>
      <c r="BI290" s="119">
        <v>30</v>
      </c>
      <c r="BJ290" s="119">
        <v>35.1</v>
      </c>
      <c r="BK290" s="119">
        <v>47.1</v>
      </c>
      <c r="BL290" s="119">
        <v>2</v>
      </c>
      <c r="BM290" s="119" t="s">
        <v>434</v>
      </c>
    </row>
    <row r="291" spans="1:65" s="119" customFormat="1" ht="11.4" x14ac:dyDescent="0.2">
      <c r="A291" s="119" t="s">
        <v>150</v>
      </c>
      <c r="B291" s="119">
        <v>21</v>
      </c>
      <c r="C291" s="119">
        <v>1</v>
      </c>
      <c r="D291" s="119">
        <v>20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4.7619999999999996</v>
      </c>
      <c r="P291" s="119">
        <v>95.24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480</v>
      </c>
      <c r="AB291" s="119" t="s">
        <v>547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</v>
      </c>
      <c r="AR291" s="119">
        <v>9</v>
      </c>
      <c r="AS291" s="119">
        <v>11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30.2</v>
      </c>
      <c r="BI291" s="119">
        <v>30.6</v>
      </c>
      <c r="BJ291" s="119">
        <v>33.6</v>
      </c>
      <c r="BK291" s="119">
        <v>34.200000000000003</v>
      </c>
      <c r="BL291" s="119">
        <v>0</v>
      </c>
      <c r="BM291" s="119" t="s">
        <v>433</v>
      </c>
    </row>
    <row r="292" spans="1:65" s="119" customFormat="1" ht="11.4" x14ac:dyDescent="0.2">
      <c r="A292" s="119" t="s">
        <v>150</v>
      </c>
      <c r="B292" s="119">
        <v>36</v>
      </c>
      <c r="C292" s="119">
        <v>0</v>
      </c>
      <c r="D292" s="119">
        <v>35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97.22</v>
      </c>
      <c r="Q292" s="119">
        <v>0</v>
      </c>
      <c r="R292" s="119">
        <v>2.778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522</v>
      </c>
      <c r="AC292" s="119" t="s">
        <v>56</v>
      </c>
      <c r="AD292" s="119" t="s">
        <v>532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2</v>
      </c>
      <c r="AR292" s="119">
        <v>10</v>
      </c>
      <c r="AS292" s="119">
        <v>20</v>
      </c>
      <c r="AT292" s="119">
        <v>2</v>
      </c>
      <c r="AU292" s="119">
        <v>2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31.5</v>
      </c>
      <c r="BI292" s="119">
        <v>31.7</v>
      </c>
      <c r="BJ292" s="119">
        <v>34.9</v>
      </c>
      <c r="BK292" s="119">
        <v>40.1</v>
      </c>
      <c r="BL292" s="119">
        <v>4</v>
      </c>
      <c r="BM292" s="119" t="s">
        <v>434</v>
      </c>
    </row>
    <row r="293" spans="1:65" s="119" customFormat="1" ht="11.4" x14ac:dyDescent="0.2">
      <c r="A293" s="119" t="s">
        <v>151</v>
      </c>
      <c r="B293" s="119">
        <v>29</v>
      </c>
      <c r="C293" s="119">
        <v>0</v>
      </c>
      <c r="D293" s="119">
        <v>29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549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4</v>
      </c>
      <c r="AR293" s="119">
        <v>16</v>
      </c>
      <c r="AS293" s="119">
        <v>6</v>
      </c>
      <c r="AT293" s="119">
        <v>0</v>
      </c>
      <c r="AU293" s="119">
        <v>3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29.5</v>
      </c>
      <c r="BI293" s="119">
        <v>28</v>
      </c>
      <c r="BJ293" s="119">
        <v>33.6</v>
      </c>
      <c r="BK293" s="119">
        <v>42.5</v>
      </c>
      <c r="BL293" s="119">
        <v>3</v>
      </c>
      <c r="BM293" s="119" t="s">
        <v>433</v>
      </c>
    </row>
    <row r="294" spans="1:65" s="119" customFormat="1" ht="11.4" x14ac:dyDescent="0.2">
      <c r="A294" s="119" t="s">
        <v>151</v>
      </c>
      <c r="B294" s="119">
        <v>27</v>
      </c>
      <c r="C294" s="119">
        <v>1</v>
      </c>
      <c r="D294" s="119">
        <v>25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3.7040000000000002</v>
      </c>
      <c r="P294" s="119">
        <v>92.59</v>
      </c>
      <c r="Q294" s="119">
        <v>0</v>
      </c>
      <c r="R294" s="119">
        <v>3.7040000000000002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565</v>
      </c>
      <c r="AB294" s="119" t="s">
        <v>554</v>
      </c>
      <c r="AC294" s="119" t="s">
        <v>56</v>
      </c>
      <c r="AD294" s="119" t="s">
        <v>516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11</v>
      </c>
      <c r="AS294" s="119">
        <v>11</v>
      </c>
      <c r="AT294" s="119">
        <v>4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31.6</v>
      </c>
      <c r="BI294" s="119">
        <v>30.9</v>
      </c>
      <c r="BJ294" s="119">
        <v>35.4</v>
      </c>
      <c r="BK294" s="119">
        <v>39.6</v>
      </c>
      <c r="BL294" s="119">
        <v>2</v>
      </c>
      <c r="BM294" s="119" t="s">
        <v>434</v>
      </c>
    </row>
    <row r="295" spans="1:65" s="119" customFormat="1" ht="11.4" x14ac:dyDescent="0.2">
      <c r="A295" s="119" t="s">
        <v>152</v>
      </c>
      <c r="B295" s="119">
        <v>15</v>
      </c>
      <c r="C295" s="119">
        <v>0</v>
      </c>
      <c r="D295" s="119">
        <v>15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570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8</v>
      </c>
      <c r="AS295" s="119">
        <v>4</v>
      </c>
      <c r="AT295" s="119">
        <v>2</v>
      </c>
      <c r="AU295" s="119">
        <v>0</v>
      </c>
      <c r="AV295" s="119">
        <v>1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31.9</v>
      </c>
      <c r="BI295" s="119">
        <v>29.9</v>
      </c>
      <c r="BJ295" s="119">
        <v>38.299999999999997</v>
      </c>
      <c r="BK295" s="119">
        <v>45.8</v>
      </c>
      <c r="BL295" s="119">
        <v>3</v>
      </c>
      <c r="BM295" s="119" t="s">
        <v>433</v>
      </c>
    </row>
    <row r="296" spans="1:65" s="119" customFormat="1" ht="11.4" x14ac:dyDescent="0.2">
      <c r="A296" s="119" t="s">
        <v>152</v>
      </c>
      <c r="B296" s="119">
        <v>13</v>
      </c>
      <c r="C296" s="119">
        <v>0</v>
      </c>
      <c r="D296" s="119">
        <v>13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580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3</v>
      </c>
      <c r="AS296" s="119">
        <v>8</v>
      </c>
      <c r="AT296" s="119">
        <v>2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32.200000000000003</v>
      </c>
      <c r="BI296" s="119">
        <v>31.3</v>
      </c>
      <c r="BJ296" s="119">
        <v>38.1</v>
      </c>
      <c r="BK296" s="119">
        <v>38.9</v>
      </c>
      <c r="BL296" s="119">
        <v>2</v>
      </c>
      <c r="BM296" s="119" t="s">
        <v>434</v>
      </c>
    </row>
    <row r="297" spans="1:65" s="119" customFormat="1" ht="11.4" x14ac:dyDescent="0.2">
      <c r="A297" s="119" t="s">
        <v>153</v>
      </c>
      <c r="B297" s="119">
        <v>9</v>
      </c>
      <c r="C297" s="119">
        <v>0</v>
      </c>
      <c r="D297" s="119">
        <v>9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514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9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32.1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433</v>
      </c>
    </row>
    <row r="298" spans="1:65" s="119" customFormat="1" ht="11.4" x14ac:dyDescent="0.2">
      <c r="A298" s="119" t="s">
        <v>153</v>
      </c>
      <c r="B298" s="119">
        <v>21</v>
      </c>
      <c r="C298" s="119">
        <v>0</v>
      </c>
      <c r="D298" s="119">
        <v>21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517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5</v>
      </c>
      <c r="AS298" s="119">
        <v>7</v>
      </c>
      <c r="AT298" s="119">
        <v>5</v>
      </c>
      <c r="AU298" s="119">
        <v>2</v>
      </c>
      <c r="AV298" s="119">
        <v>2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34.4</v>
      </c>
      <c r="BI298" s="119">
        <v>32.9</v>
      </c>
      <c r="BJ298" s="119">
        <v>42.3</v>
      </c>
      <c r="BK298" s="119">
        <v>48.6</v>
      </c>
      <c r="BL298" s="119">
        <v>6</v>
      </c>
      <c r="BM298" s="119" t="s">
        <v>434</v>
      </c>
    </row>
    <row r="299" spans="1:65" s="119" customFormat="1" ht="11.4" x14ac:dyDescent="0.2">
      <c r="A299" s="119" t="s">
        <v>154</v>
      </c>
      <c r="B299" s="119">
        <v>10</v>
      </c>
      <c r="C299" s="119">
        <v>0</v>
      </c>
      <c r="D299" s="119">
        <v>10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505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2</v>
      </c>
      <c r="AR299" s="119">
        <v>2</v>
      </c>
      <c r="AS299" s="119">
        <v>4</v>
      </c>
      <c r="AT299" s="119">
        <v>0</v>
      </c>
      <c r="AU299" s="119">
        <v>0</v>
      </c>
      <c r="AV299" s="119">
        <v>0</v>
      </c>
      <c r="AW299" s="119">
        <v>0</v>
      </c>
      <c r="AX299" s="119">
        <v>1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30.4</v>
      </c>
      <c r="BI299" s="119" t="s">
        <v>55</v>
      </c>
      <c r="BJ299" s="119" t="s">
        <v>55</v>
      </c>
      <c r="BK299" s="119" t="s">
        <v>55</v>
      </c>
      <c r="BL299" s="119">
        <v>1</v>
      </c>
      <c r="BM299" s="119" t="s">
        <v>433</v>
      </c>
    </row>
    <row r="300" spans="1:65" s="119" customFormat="1" ht="11.4" x14ac:dyDescent="0.2">
      <c r="A300" s="119" t="s">
        <v>154</v>
      </c>
      <c r="B300" s="119">
        <v>35</v>
      </c>
      <c r="C300" s="119">
        <v>0</v>
      </c>
      <c r="D300" s="119">
        <v>33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94.29</v>
      </c>
      <c r="Q300" s="119">
        <v>0</v>
      </c>
      <c r="R300" s="119">
        <v>5.7140000000000004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528</v>
      </c>
      <c r="AC300" s="119" t="s">
        <v>56</v>
      </c>
      <c r="AD300" s="119" t="s">
        <v>504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15</v>
      </c>
      <c r="AS300" s="119">
        <v>15</v>
      </c>
      <c r="AT300" s="119">
        <v>3</v>
      </c>
      <c r="AU300" s="119">
        <v>0</v>
      </c>
      <c r="AV300" s="119">
        <v>1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30.8</v>
      </c>
      <c r="BI300" s="119">
        <v>30.5</v>
      </c>
      <c r="BJ300" s="119">
        <v>34.9</v>
      </c>
      <c r="BK300" s="119">
        <v>39.200000000000003</v>
      </c>
      <c r="BL300" s="119">
        <v>2</v>
      </c>
      <c r="BM300" s="119" t="s">
        <v>434</v>
      </c>
    </row>
    <row r="301" spans="1:65" s="119" customFormat="1" ht="11.4" x14ac:dyDescent="0.2">
      <c r="A301" s="119" t="s">
        <v>155</v>
      </c>
      <c r="B301" s="119">
        <v>15</v>
      </c>
      <c r="C301" s="119">
        <v>0</v>
      </c>
      <c r="D301" s="119">
        <v>15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558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5</v>
      </c>
      <c r="AS301" s="119">
        <v>7</v>
      </c>
      <c r="AT301" s="119">
        <v>0</v>
      </c>
      <c r="AU301" s="119">
        <v>2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31.1</v>
      </c>
      <c r="BI301" s="119">
        <v>30.1</v>
      </c>
      <c r="BJ301" s="119">
        <v>37.4</v>
      </c>
      <c r="BK301" s="119">
        <v>41.8</v>
      </c>
      <c r="BL301" s="119">
        <v>2</v>
      </c>
      <c r="BM301" s="119" t="s">
        <v>433</v>
      </c>
    </row>
    <row r="302" spans="1:65" s="119" customFormat="1" ht="11.4" x14ac:dyDescent="0.2">
      <c r="A302" s="119" t="s">
        <v>155</v>
      </c>
      <c r="B302" s="119">
        <v>35</v>
      </c>
      <c r="C302" s="119">
        <v>0</v>
      </c>
      <c r="D302" s="119">
        <v>34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97.14</v>
      </c>
      <c r="Q302" s="119">
        <v>0</v>
      </c>
      <c r="R302" s="119">
        <v>2.8570000000000002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544</v>
      </c>
      <c r="AC302" s="119" t="s">
        <v>56</v>
      </c>
      <c r="AD302" s="119" t="s">
        <v>551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15</v>
      </c>
      <c r="AS302" s="119">
        <v>15</v>
      </c>
      <c r="AT302" s="119">
        <v>5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31.1</v>
      </c>
      <c r="BI302" s="119">
        <v>30.5</v>
      </c>
      <c r="BJ302" s="119">
        <v>34.9</v>
      </c>
      <c r="BK302" s="119">
        <v>36.700000000000003</v>
      </c>
      <c r="BL302" s="119">
        <v>1</v>
      </c>
      <c r="BM302" s="119" t="s">
        <v>434</v>
      </c>
    </row>
    <row r="303" spans="1:65" s="119" customFormat="1" ht="11.4" x14ac:dyDescent="0.2">
      <c r="A303" s="119" t="s">
        <v>156</v>
      </c>
      <c r="B303" s="119">
        <v>10</v>
      </c>
      <c r="C303" s="119">
        <v>0</v>
      </c>
      <c r="D303" s="119">
        <v>9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90</v>
      </c>
      <c r="Q303" s="119">
        <v>0</v>
      </c>
      <c r="R303" s="119">
        <v>10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554</v>
      </c>
      <c r="AC303" s="119" t="s">
        <v>56</v>
      </c>
      <c r="AD303" s="119" t="s">
        <v>490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</v>
      </c>
      <c r="AR303" s="119">
        <v>4</v>
      </c>
      <c r="AS303" s="119">
        <v>3</v>
      </c>
      <c r="AT303" s="119">
        <v>1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31.8</v>
      </c>
      <c r="BI303" s="119" t="s">
        <v>55</v>
      </c>
      <c r="BJ303" s="119" t="s">
        <v>55</v>
      </c>
      <c r="BK303" s="119" t="s">
        <v>55</v>
      </c>
      <c r="BL303" s="119">
        <v>2</v>
      </c>
      <c r="BM303" s="119" t="s">
        <v>433</v>
      </c>
    </row>
    <row r="304" spans="1:65" s="119" customFormat="1" ht="11.4" x14ac:dyDescent="0.2">
      <c r="A304" s="119" t="s">
        <v>156</v>
      </c>
      <c r="B304" s="119">
        <v>24</v>
      </c>
      <c r="C304" s="119">
        <v>0</v>
      </c>
      <c r="D304" s="119">
        <v>24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586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5</v>
      </c>
      <c r="AS304" s="119">
        <v>11</v>
      </c>
      <c r="AT304" s="119">
        <v>6</v>
      </c>
      <c r="AU304" s="119">
        <v>1</v>
      </c>
      <c r="AV304" s="119">
        <v>1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34.200000000000003</v>
      </c>
      <c r="BI304" s="119">
        <v>33.4</v>
      </c>
      <c r="BJ304" s="119">
        <v>39</v>
      </c>
      <c r="BK304" s="119">
        <v>46.7</v>
      </c>
      <c r="BL304" s="119">
        <v>7</v>
      </c>
      <c r="BM304" s="119" t="s">
        <v>434</v>
      </c>
    </row>
    <row r="305" spans="1:65" s="119" customFormat="1" ht="11.4" x14ac:dyDescent="0.2">
      <c r="A305" s="119" t="s">
        <v>157</v>
      </c>
      <c r="B305" s="119">
        <v>15</v>
      </c>
      <c r="C305" s="119">
        <v>0</v>
      </c>
      <c r="D305" s="119">
        <v>15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490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6</v>
      </c>
      <c r="AS305" s="119">
        <v>2</v>
      </c>
      <c r="AT305" s="119">
        <v>6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32.6</v>
      </c>
      <c r="BI305" s="119">
        <v>30.7</v>
      </c>
      <c r="BJ305" s="119">
        <v>39.299999999999997</v>
      </c>
      <c r="BK305" s="119">
        <v>39.9</v>
      </c>
      <c r="BL305" s="119">
        <v>4</v>
      </c>
      <c r="BM305" s="119" t="s">
        <v>433</v>
      </c>
    </row>
    <row r="306" spans="1:65" s="119" customFormat="1" ht="11.4" x14ac:dyDescent="0.2">
      <c r="A306" s="119" t="s">
        <v>157</v>
      </c>
      <c r="B306" s="119">
        <v>24</v>
      </c>
      <c r="C306" s="119">
        <v>1</v>
      </c>
      <c r="D306" s="119">
        <v>23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4.1669999999999998</v>
      </c>
      <c r="P306" s="119">
        <v>95.83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596</v>
      </c>
      <c r="AB306" s="119" t="s">
        <v>520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9</v>
      </c>
      <c r="AS306" s="119">
        <v>10</v>
      </c>
      <c r="AT306" s="119">
        <v>2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30.8</v>
      </c>
      <c r="BI306" s="119">
        <v>30.1</v>
      </c>
      <c r="BJ306" s="119">
        <v>35.1</v>
      </c>
      <c r="BK306" s="119">
        <v>42.4</v>
      </c>
      <c r="BL306" s="119">
        <v>2</v>
      </c>
      <c r="BM306" s="119" t="s">
        <v>434</v>
      </c>
    </row>
    <row r="307" spans="1:65" s="119" customFormat="1" ht="11.4" x14ac:dyDescent="0.2">
      <c r="A307" s="119" t="s">
        <v>158</v>
      </c>
      <c r="B307" s="119">
        <v>8</v>
      </c>
      <c r="C307" s="119">
        <v>0</v>
      </c>
      <c r="D307" s="119">
        <v>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519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2</v>
      </c>
      <c r="AS307" s="119">
        <v>3</v>
      </c>
      <c r="AT307" s="119">
        <v>2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33.299999999999997</v>
      </c>
      <c r="BI307" s="119" t="s">
        <v>55</v>
      </c>
      <c r="BJ307" s="119" t="s">
        <v>55</v>
      </c>
      <c r="BK307" s="119" t="s">
        <v>55</v>
      </c>
      <c r="BL307" s="119">
        <v>2</v>
      </c>
      <c r="BM307" s="119" t="s">
        <v>433</v>
      </c>
    </row>
    <row r="308" spans="1:65" s="119" customFormat="1" ht="11.4" x14ac:dyDescent="0.2">
      <c r="A308" s="119" t="s">
        <v>158</v>
      </c>
      <c r="B308" s="119">
        <v>21</v>
      </c>
      <c r="C308" s="119">
        <v>0</v>
      </c>
      <c r="D308" s="119">
        <v>19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90.48</v>
      </c>
      <c r="Q308" s="119">
        <v>0</v>
      </c>
      <c r="R308" s="119">
        <v>9.5239999999999991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568</v>
      </c>
      <c r="AC308" s="119" t="s">
        <v>56</v>
      </c>
      <c r="AD308" s="119" t="s">
        <v>495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10</v>
      </c>
      <c r="AS308" s="119">
        <v>7</v>
      </c>
      <c r="AT308" s="119">
        <v>3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30.4</v>
      </c>
      <c r="BI308" s="119">
        <v>29.9</v>
      </c>
      <c r="BJ308" s="119">
        <v>34.9</v>
      </c>
      <c r="BK308" s="119">
        <v>36.1</v>
      </c>
      <c r="BL308" s="119">
        <v>0</v>
      </c>
      <c r="BM308" s="119" t="s">
        <v>434</v>
      </c>
    </row>
    <row r="309" spans="1:65" s="119" customFormat="1" ht="11.4" x14ac:dyDescent="0.2">
      <c r="A309" s="119" t="s">
        <v>160</v>
      </c>
      <c r="B309" s="119">
        <v>9</v>
      </c>
      <c r="C309" s="119">
        <v>0</v>
      </c>
      <c r="D309" s="119">
        <v>9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510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3</v>
      </c>
      <c r="AS309" s="119">
        <v>1</v>
      </c>
      <c r="AT309" s="119">
        <v>4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32</v>
      </c>
      <c r="BI309" s="119" t="s">
        <v>55</v>
      </c>
      <c r="BJ309" s="119" t="s">
        <v>55</v>
      </c>
      <c r="BK309" s="119" t="s">
        <v>55</v>
      </c>
      <c r="BL309" s="119">
        <v>2</v>
      </c>
      <c r="BM309" s="119" t="s">
        <v>433</v>
      </c>
    </row>
    <row r="310" spans="1:65" s="119" customFormat="1" ht="11.4" x14ac:dyDescent="0.2">
      <c r="A310" s="119" t="s">
        <v>160</v>
      </c>
      <c r="B310" s="119">
        <v>22</v>
      </c>
      <c r="C310" s="119">
        <v>0</v>
      </c>
      <c r="D310" s="119">
        <v>20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90.91</v>
      </c>
      <c r="Q310" s="119">
        <v>0</v>
      </c>
      <c r="R310" s="119">
        <v>9.0909999999999993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519</v>
      </c>
      <c r="AC310" s="119" t="s">
        <v>56</v>
      </c>
      <c r="AD310" s="119" t="s">
        <v>614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2</v>
      </c>
      <c r="AS310" s="119">
        <v>11</v>
      </c>
      <c r="AT310" s="119">
        <v>8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33.299999999999997</v>
      </c>
      <c r="BI310" s="119">
        <v>32.6</v>
      </c>
      <c r="BJ310" s="119">
        <v>38.4</v>
      </c>
      <c r="BK310" s="119">
        <v>39.200000000000003</v>
      </c>
      <c r="BL310" s="119">
        <v>5</v>
      </c>
      <c r="BM310" s="119" t="s">
        <v>434</v>
      </c>
    </row>
    <row r="311" spans="1:65" s="119" customFormat="1" ht="11.4" x14ac:dyDescent="0.2">
      <c r="A311" s="119" t="s">
        <v>161</v>
      </c>
      <c r="B311" s="119">
        <v>9</v>
      </c>
      <c r="C311" s="119">
        <v>0</v>
      </c>
      <c r="D311" s="119">
        <v>9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554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4</v>
      </c>
      <c r="AS311" s="119">
        <v>3</v>
      </c>
      <c r="AT311" s="119">
        <v>2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31.7</v>
      </c>
      <c r="BI311" s="119" t="s">
        <v>55</v>
      </c>
      <c r="BJ311" s="119" t="s">
        <v>55</v>
      </c>
      <c r="BK311" s="119" t="s">
        <v>55</v>
      </c>
      <c r="BL311" s="119">
        <v>2</v>
      </c>
      <c r="BM311" s="119" t="s">
        <v>433</v>
      </c>
    </row>
    <row r="312" spans="1:65" s="119" customFormat="1" ht="11.4" x14ac:dyDescent="0.2">
      <c r="A312" s="119" t="s">
        <v>161</v>
      </c>
      <c r="B312" s="119">
        <v>21</v>
      </c>
      <c r="C312" s="119">
        <v>0</v>
      </c>
      <c r="D312" s="119">
        <v>20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95.24</v>
      </c>
      <c r="Q312" s="119">
        <v>0</v>
      </c>
      <c r="R312" s="119">
        <v>4.7619999999999996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532</v>
      </c>
      <c r="AC312" s="119" t="s">
        <v>56</v>
      </c>
      <c r="AD312" s="119" t="s">
        <v>525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3</v>
      </c>
      <c r="AS312" s="119">
        <v>9</v>
      </c>
      <c r="AT312" s="119">
        <v>6</v>
      </c>
      <c r="AU312" s="119">
        <v>3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34.700000000000003</v>
      </c>
      <c r="BI312" s="119">
        <v>34</v>
      </c>
      <c r="BJ312" s="119">
        <v>41.6</v>
      </c>
      <c r="BK312" s="119">
        <v>43.9</v>
      </c>
      <c r="BL312" s="119">
        <v>7</v>
      </c>
      <c r="BM312" s="119" t="s">
        <v>434</v>
      </c>
    </row>
    <row r="313" spans="1:65" s="119" customFormat="1" ht="11.4" x14ac:dyDescent="0.2">
      <c r="A313" s="119" t="s">
        <v>162</v>
      </c>
      <c r="B313" s="119">
        <v>13</v>
      </c>
      <c r="C313" s="119">
        <v>0</v>
      </c>
      <c r="D313" s="119">
        <v>12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92.31</v>
      </c>
      <c r="Q313" s="119">
        <v>0</v>
      </c>
      <c r="R313" s="119">
        <v>7.6920000000000002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528</v>
      </c>
      <c r="AC313" s="119" t="s">
        <v>56</v>
      </c>
      <c r="AD313" s="119" t="s">
        <v>575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5</v>
      </c>
      <c r="AS313" s="119">
        <v>6</v>
      </c>
      <c r="AT313" s="119">
        <v>1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31.5</v>
      </c>
      <c r="BI313" s="119">
        <v>32.6</v>
      </c>
      <c r="BJ313" s="119">
        <v>37</v>
      </c>
      <c r="BK313" s="119">
        <v>40.299999999999997</v>
      </c>
      <c r="BL313" s="119">
        <v>2</v>
      </c>
      <c r="BM313" s="119" t="s">
        <v>433</v>
      </c>
    </row>
    <row r="314" spans="1:65" s="119" customFormat="1" ht="11.4" x14ac:dyDescent="0.2">
      <c r="A314" s="119" t="s">
        <v>162</v>
      </c>
      <c r="B314" s="119">
        <v>15</v>
      </c>
      <c r="C314" s="119">
        <v>1</v>
      </c>
      <c r="D314" s="119">
        <v>14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6.6669999999999998</v>
      </c>
      <c r="P314" s="119">
        <v>93.33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662</v>
      </c>
      <c r="AB314" s="119" t="s">
        <v>523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4</v>
      </c>
      <c r="AS314" s="119">
        <v>6</v>
      </c>
      <c r="AT314" s="119">
        <v>2</v>
      </c>
      <c r="AU314" s="119">
        <v>2</v>
      </c>
      <c r="AV314" s="119">
        <v>1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34</v>
      </c>
      <c r="BI314" s="119">
        <v>33.200000000000003</v>
      </c>
      <c r="BJ314" s="119">
        <v>41.1</v>
      </c>
      <c r="BK314" s="119">
        <v>46.4</v>
      </c>
      <c r="BL314" s="119">
        <v>3</v>
      </c>
      <c r="BM314" s="119" t="s">
        <v>434</v>
      </c>
    </row>
    <row r="315" spans="1:65" s="120" customFormat="1" ht="12" x14ac:dyDescent="0.25">
      <c r="A315" s="120" t="s">
        <v>163</v>
      </c>
      <c r="B315" s="120">
        <v>3989</v>
      </c>
      <c r="C315" s="120">
        <v>21</v>
      </c>
      <c r="D315" s="120">
        <v>3841</v>
      </c>
      <c r="E315" s="120">
        <v>14</v>
      </c>
      <c r="F315" s="120">
        <v>110</v>
      </c>
      <c r="G315" s="120">
        <v>1</v>
      </c>
      <c r="H315" s="120">
        <v>1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0.52600000000000002</v>
      </c>
      <c r="P315" s="120">
        <v>96.29</v>
      </c>
      <c r="Q315" s="120">
        <v>0.35099999999999998</v>
      </c>
      <c r="R315" s="120">
        <v>2.758</v>
      </c>
      <c r="S315" s="120">
        <v>2.5000000000000001E-2</v>
      </c>
      <c r="T315" s="120">
        <v>2.5000000000000001E-2</v>
      </c>
      <c r="U315" s="120">
        <v>0</v>
      </c>
      <c r="V315" s="120">
        <v>0</v>
      </c>
      <c r="W315" s="120">
        <v>0</v>
      </c>
      <c r="X315" s="120">
        <v>2.5000000000000001E-2</v>
      </c>
      <c r="Y315" s="120">
        <v>0</v>
      </c>
      <c r="Z315" s="120">
        <v>0</v>
      </c>
      <c r="AA315" s="120" t="s">
        <v>478</v>
      </c>
      <c r="AB315" s="120" t="s">
        <v>530</v>
      </c>
      <c r="AC315" s="120" t="s">
        <v>450</v>
      </c>
      <c r="AD315" s="120" t="s">
        <v>512</v>
      </c>
      <c r="AE315" s="120" t="s">
        <v>456</v>
      </c>
      <c r="AF315" s="120" t="s">
        <v>467</v>
      </c>
      <c r="AG315" s="120" t="s">
        <v>56</v>
      </c>
      <c r="AH315" s="120" t="s">
        <v>56</v>
      </c>
      <c r="AI315" s="120" t="s">
        <v>56</v>
      </c>
      <c r="AJ315" s="120" t="s">
        <v>182</v>
      </c>
      <c r="AK315" s="120" t="s">
        <v>56</v>
      </c>
      <c r="AL315" s="120" t="s">
        <v>56</v>
      </c>
      <c r="AM315" s="120">
        <v>0</v>
      </c>
      <c r="AN315" s="120">
        <v>8</v>
      </c>
      <c r="AO315" s="120">
        <v>13</v>
      </c>
      <c r="AP315" s="120">
        <v>38</v>
      </c>
      <c r="AQ315" s="120">
        <v>370</v>
      </c>
      <c r="AR315" s="120">
        <v>1966</v>
      </c>
      <c r="AS315" s="120">
        <v>1353</v>
      </c>
      <c r="AT315" s="120">
        <v>209</v>
      </c>
      <c r="AU315" s="120">
        <v>27</v>
      </c>
      <c r="AV315" s="120">
        <v>4</v>
      </c>
      <c r="AW315" s="120">
        <v>0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29.2</v>
      </c>
      <c r="BI315" s="120">
        <v>29.2</v>
      </c>
      <c r="BJ315" s="120">
        <v>32.799999999999997</v>
      </c>
      <c r="BK315" s="120">
        <v>35.5</v>
      </c>
      <c r="BL315" s="120">
        <v>100</v>
      </c>
      <c r="BM315" s="120" t="s">
        <v>433</v>
      </c>
    </row>
    <row r="316" spans="1:65" s="120" customFormat="1" ht="12" x14ac:dyDescent="0.25">
      <c r="A316" s="120" t="s">
        <v>163</v>
      </c>
      <c r="B316" s="120">
        <v>3655</v>
      </c>
      <c r="C316" s="120">
        <v>23</v>
      </c>
      <c r="D316" s="120">
        <v>3472</v>
      </c>
      <c r="E316" s="120">
        <v>8</v>
      </c>
      <c r="F316" s="120">
        <v>146</v>
      </c>
      <c r="G316" s="120">
        <v>2</v>
      </c>
      <c r="H316" s="120">
        <v>1</v>
      </c>
      <c r="I316" s="120">
        <v>0</v>
      </c>
      <c r="J316" s="120">
        <v>1</v>
      </c>
      <c r="K316" s="120">
        <v>1</v>
      </c>
      <c r="L316" s="120">
        <v>1</v>
      </c>
      <c r="M316" s="120">
        <v>0</v>
      </c>
      <c r="N316" s="120">
        <v>0</v>
      </c>
      <c r="O316" s="120">
        <v>0.629</v>
      </c>
      <c r="P316" s="120">
        <v>94.99</v>
      </c>
      <c r="Q316" s="120">
        <v>0.219</v>
      </c>
      <c r="R316" s="120">
        <v>3.9950000000000001</v>
      </c>
      <c r="S316" s="120">
        <v>5.5E-2</v>
      </c>
      <c r="T316" s="120">
        <v>2.7E-2</v>
      </c>
      <c r="U316" s="120">
        <v>0</v>
      </c>
      <c r="V316" s="120">
        <v>2.7E-2</v>
      </c>
      <c r="W316" s="120">
        <v>2.7E-2</v>
      </c>
      <c r="X316" s="120">
        <v>2.7E-2</v>
      </c>
      <c r="Y316" s="120">
        <v>0</v>
      </c>
      <c r="Z316" s="120">
        <v>0</v>
      </c>
      <c r="AA316" s="120" t="s">
        <v>546</v>
      </c>
      <c r="AB316" s="120" t="s">
        <v>518</v>
      </c>
      <c r="AC316" s="120" t="s">
        <v>577</v>
      </c>
      <c r="AD316" s="120" t="s">
        <v>539</v>
      </c>
      <c r="AE316" s="120" t="s">
        <v>530</v>
      </c>
      <c r="AF316" s="120" t="s">
        <v>600</v>
      </c>
      <c r="AG316" s="120" t="s">
        <v>56</v>
      </c>
      <c r="AH316" s="120" t="s">
        <v>435</v>
      </c>
      <c r="AI316" s="120" t="s">
        <v>544</v>
      </c>
      <c r="AJ316" s="120" t="s">
        <v>578</v>
      </c>
      <c r="AK316" s="120" t="s">
        <v>56</v>
      </c>
      <c r="AL316" s="120" t="s">
        <v>56</v>
      </c>
      <c r="AM316" s="120">
        <v>0</v>
      </c>
      <c r="AN316" s="120">
        <v>1</v>
      </c>
      <c r="AO316" s="120">
        <v>2</v>
      </c>
      <c r="AP316" s="120">
        <v>22</v>
      </c>
      <c r="AQ316" s="120">
        <v>244</v>
      </c>
      <c r="AR316" s="120">
        <v>1430</v>
      </c>
      <c r="AS316" s="120">
        <v>1471</v>
      </c>
      <c r="AT316" s="120">
        <v>389</v>
      </c>
      <c r="AU316" s="120">
        <v>73</v>
      </c>
      <c r="AV316" s="120">
        <v>17</v>
      </c>
      <c r="AW316" s="120">
        <v>3</v>
      </c>
      <c r="AX316" s="120">
        <v>2</v>
      </c>
      <c r="AY316" s="120">
        <v>1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30.7</v>
      </c>
      <c r="BI316" s="120">
        <v>30.4</v>
      </c>
      <c r="BJ316" s="120">
        <v>34.700000000000003</v>
      </c>
      <c r="BK316" s="120">
        <v>38</v>
      </c>
      <c r="BL316" s="120">
        <v>256</v>
      </c>
      <c r="BM316" s="120" t="s">
        <v>434</v>
      </c>
    </row>
    <row r="317" spans="1:65" s="120" customFormat="1" ht="12" x14ac:dyDescent="0.25">
      <c r="A317" s="120" t="s">
        <v>164</v>
      </c>
      <c r="B317" s="120">
        <v>4343</v>
      </c>
      <c r="C317" s="120">
        <v>25</v>
      </c>
      <c r="D317" s="120">
        <v>4170</v>
      </c>
      <c r="E317" s="120">
        <v>15</v>
      </c>
      <c r="F317" s="120">
        <v>129</v>
      </c>
      <c r="G317" s="120">
        <v>1</v>
      </c>
      <c r="H317" s="120">
        <v>1</v>
      </c>
      <c r="I317" s="120">
        <v>0</v>
      </c>
      <c r="J317" s="120">
        <v>1</v>
      </c>
      <c r="K317" s="120">
        <v>0</v>
      </c>
      <c r="L317" s="120">
        <v>1</v>
      </c>
      <c r="M317" s="120">
        <v>0</v>
      </c>
      <c r="N317" s="120">
        <v>0</v>
      </c>
      <c r="O317" s="120">
        <v>0.57599999999999996</v>
      </c>
      <c r="P317" s="120">
        <v>96.02</v>
      </c>
      <c r="Q317" s="120">
        <v>0.34499999999999997</v>
      </c>
      <c r="R317" s="120">
        <v>2.97</v>
      </c>
      <c r="S317" s="120">
        <v>2.3E-2</v>
      </c>
      <c r="T317" s="120">
        <v>2.3E-2</v>
      </c>
      <c r="U317" s="120">
        <v>0</v>
      </c>
      <c r="V317" s="120">
        <v>2.3E-2</v>
      </c>
      <c r="W317" s="120">
        <v>0</v>
      </c>
      <c r="X317" s="120">
        <v>2.3E-2</v>
      </c>
      <c r="Y317" s="120">
        <v>0</v>
      </c>
      <c r="Z317" s="120">
        <v>0</v>
      </c>
      <c r="AA317" s="120" t="s">
        <v>531</v>
      </c>
      <c r="AB317" s="120" t="s">
        <v>543</v>
      </c>
      <c r="AC317" s="120" t="s">
        <v>609</v>
      </c>
      <c r="AD317" s="120" t="s">
        <v>512</v>
      </c>
      <c r="AE317" s="120" t="s">
        <v>456</v>
      </c>
      <c r="AF317" s="120" t="s">
        <v>467</v>
      </c>
      <c r="AG317" s="120" t="s">
        <v>56</v>
      </c>
      <c r="AH317" s="120" t="s">
        <v>444</v>
      </c>
      <c r="AI317" s="120" t="s">
        <v>56</v>
      </c>
      <c r="AJ317" s="120" t="s">
        <v>182</v>
      </c>
      <c r="AK317" s="120" t="s">
        <v>56</v>
      </c>
      <c r="AL317" s="120" t="s">
        <v>56</v>
      </c>
      <c r="AM317" s="120">
        <v>0</v>
      </c>
      <c r="AN317" s="120">
        <v>9</v>
      </c>
      <c r="AO317" s="120">
        <v>13</v>
      </c>
      <c r="AP317" s="120">
        <v>39</v>
      </c>
      <c r="AQ317" s="120">
        <v>399</v>
      </c>
      <c r="AR317" s="120">
        <v>2125</v>
      </c>
      <c r="AS317" s="120">
        <v>1471</v>
      </c>
      <c r="AT317" s="120">
        <v>238</v>
      </c>
      <c r="AU317" s="120">
        <v>39</v>
      </c>
      <c r="AV317" s="120">
        <v>9</v>
      </c>
      <c r="AW317" s="120">
        <v>0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29.3</v>
      </c>
      <c r="BI317" s="120">
        <v>29.2</v>
      </c>
      <c r="BJ317" s="120">
        <v>32.9</v>
      </c>
      <c r="BK317" s="120">
        <v>35.700000000000003</v>
      </c>
      <c r="BL317" s="120">
        <v>135</v>
      </c>
      <c r="BM317" s="120" t="s">
        <v>433</v>
      </c>
    </row>
    <row r="318" spans="1:65" s="120" customFormat="1" ht="12" x14ac:dyDescent="0.25">
      <c r="A318" s="120" t="s">
        <v>164</v>
      </c>
      <c r="B318" s="120">
        <v>4098</v>
      </c>
      <c r="C318" s="120">
        <v>25</v>
      </c>
      <c r="D318" s="120">
        <v>3892</v>
      </c>
      <c r="E318" s="120">
        <v>8</v>
      </c>
      <c r="F318" s="120">
        <v>165</v>
      </c>
      <c r="G318" s="120">
        <v>2</v>
      </c>
      <c r="H318" s="120">
        <v>2</v>
      </c>
      <c r="I318" s="120">
        <v>1</v>
      </c>
      <c r="J318" s="120">
        <v>1</v>
      </c>
      <c r="K318" s="120">
        <v>1</v>
      </c>
      <c r="L318" s="120">
        <v>1</v>
      </c>
      <c r="M318" s="120">
        <v>0</v>
      </c>
      <c r="N318" s="120">
        <v>0</v>
      </c>
      <c r="O318" s="120">
        <v>0.61</v>
      </c>
      <c r="P318" s="120">
        <v>94.97</v>
      </c>
      <c r="Q318" s="120">
        <v>0.19500000000000001</v>
      </c>
      <c r="R318" s="120">
        <v>4.0259999999999998</v>
      </c>
      <c r="S318" s="120">
        <v>4.9000000000000002E-2</v>
      </c>
      <c r="T318" s="120">
        <v>4.9000000000000002E-2</v>
      </c>
      <c r="U318" s="120">
        <v>2.4E-2</v>
      </c>
      <c r="V318" s="120">
        <v>2.4E-2</v>
      </c>
      <c r="W318" s="120">
        <v>2.4E-2</v>
      </c>
      <c r="X318" s="120">
        <v>2.4E-2</v>
      </c>
      <c r="Y318" s="120">
        <v>0</v>
      </c>
      <c r="Z318" s="120">
        <v>0</v>
      </c>
      <c r="AA318" s="120" t="s">
        <v>586</v>
      </c>
      <c r="AB318" s="120" t="s">
        <v>568</v>
      </c>
      <c r="AC318" s="120" t="s">
        <v>577</v>
      </c>
      <c r="AD318" s="120" t="s">
        <v>518</v>
      </c>
      <c r="AE318" s="120" t="s">
        <v>530</v>
      </c>
      <c r="AF318" s="120" t="s">
        <v>609</v>
      </c>
      <c r="AG318" s="120" t="s">
        <v>458</v>
      </c>
      <c r="AH318" s="120" t="s">
        <v>435</v>
      </c>
      <c r="AI318" s="120" t="s">
        <v>544</v>
      </c>
      <c r="AJ318" s="120" t="s">
        <v>578</v>
      </c>
      <c r="AK318" s="120" t="s">
        <v>56</v>
      </c>
      <c r="AL318" s="120" t="s">
        <v>56</v>
      </c>
      <c r="AM318" s="120">
        <v>0</v>
      </c>
      <c r="AN318" s="120">
        <v>1</v>
      </c>
      <c r="AO318" s="120">
        <v>2</v>
      </c>
      <c r="AP318" s="120">
        <v>26</v>
      </c>
      <c r="AQ318" s="120">
        <v>274</v>
      </c>
      <c r="AR318" s="120">
        <v>1585</v>
      </c>
      <c r="AS318" s="120">
        <v>1634</v>
      </c>
      <c r="AT318" s="120">
        <v>460</v>
      </c>
      <c r="AU318" s="120">
        <v>89</v>
      </c>
      <c r="AV318" s="120">
        <v>20</v>
      </c>
      <c r="AW318" s="120">
        <v>4</v>
      </c>
      <c r="AX318" s="120">
        <v>2</v>
      </c>
      <c r="AY318" s="120">
        <v>1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30.7</v>
      </c>
      <c r="BI318" s="120">
        <v>30.4</v>
      </c>
      <c r="BJ318" s="120">
        <v>34.799999999999997</v>
      </c>
      <c r="BK318" s="120">
        <v>38.299999999999997</v>
      </c>
      <c r="BL318" s="120">
        <v>311</v>
      </c>
      <c r="BM318" s="120" t="s">
        <v>434</v>
      </c>
    </row>
    <row r="319" spans="1:65" s="120" customFormat="1" ht="12" x14ac:dyDescent="0.25">
      <c r="A319" s="120" t="s">
        <v>165</v>
      </c>
      <c r="B319" s="120">
        <v>4432</v>
      </c>
      <c r="C319" s="120">
        <v>25</v>
      </c>
      <c r="D319" s="120">
        <v>4257</v>
      </c>
      <c r="E319" s="120">
        <v>15</v>
      </c>
      <c r="F319" s="120">
        <v>131</v>
      </c>
      <c r="G319" s="120">
        <v>1</v>
      </c>
      <c r="H319" s="120">
        <v>1</v>
      </c>
      <c r="I319" s="120">
        <v>0</v>
      </c>
      <c r="J319" s="120">
        <v>1</v>
      </c>
      <c r="K319" s="120">
        <v>0</v>
      </c>
      <c r="L319" s="120">
        <v>1</v>
      </c>
      <c r="M319" s="120">
        <v>0</v>
      </c>
      <c r="N319" s="120">
        <v>0</v>
      </c>
      <c r="O319" s="120">
        <v>0.56399999999999995</v>
      </c>
      <c r="P319" s="120">
        <v>96.05</v>
      </c>
      <c r="Q319" s="120">
        <v>0.33800000000000002</v>
      </c>
      <c r="R319" s="120">
        <v>2.956</v>
      </c>
      <c r="S319" s="120">
        <v>2.3E-2</v>
      </c>
      <c r="T319" s="120">
        <v>2.3E-2</v>
      </c>
      <c r="U319" s="120">
        <v>0</v>
      </c>
      <c r="V319" s="120">
        <v>2.3E-2</v>
      </c>
      <c r="W319" s="120">
        <v>0</v>
      </c>
      <c r="X319" s="120">
        <v>2.3E-2</v>
      </c>
      <c r="Y319" s="120">
        <v>0</v>
      </c>
      <c r="Z319" s="120">
        <v>0</v>
      </c>
      <c r="AA319" s="120" t="s">
        <v>531</v>
      </c>
      <c r="AB319" s="120" t="s">
        <v>500</v>
      </c>
      <c r="AC319" s="120" t="s">
        <v>609</v>
      </c>
      <c r="AD319" s="120" t="s">
        <v>513</v>
      </c>
      <c r="AE319" s="120" t="s">
        <v>456</v>
      </c>
      <c r="AF319" s="120" t="s">
        <v>467</v>
      </c>
      <c r="AG319" s="120" t="s">
        <v>56</v>
      </c>
      <c r="AH319" s="120" t="s">
        <v>444</v>
      </c>
      <c r="AI319" s="120" t="s">
        <v>56</v>
      </c>
      <c r="AJ319" s="120" t="s">
        <v>182</v>
      </c>
      <c r="AK319" s="120" t="s">
        <v>56</v>
      </c>
      <c r="AL319" s="120" t="s">
        <v>56</v>
      </c>
      <c r="AM319" s="120">
        <v>0</v>
      </c>
      <c r="AN319" s="120">
        <v>9</v>
      </c>
      <c r="AO319" s="120">
        <v>13</v>
      </c>
      <c r="AP319" s="120">
        <v>40</v>
      </c>
      <c r="AQ319" s="120">
        <v>405</v>
      </c>
      <c r="AR319" s="120">
        <v>2156</v>
      </c>
      <c r="AS319" s="120">
        <v>1500</v>
      </c>
      <c r="AT319" s="120">
        <v>254</v>
      </c>
      <c r="AU319" s="120">
        <v>44</v>
      </c>
      <c r="AV319" s="120">
        <v>9</v>
      </c>
      <c r="AW319" s="120">
        <v>0</v>
      </c>
      <c r="AX319" s="120">
        <v>2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29.4</v>
      </c>
      <c r="BI319" s="120">
        <v>29.2</v>
      </c>
      <c r="BJ319" s="120">
        <v>33</v>
      </c>
      <c r="BK319" s="120">
        <v>35.9</v>
      </c>
      <c r="BL319" s="120">
        <v>152</v>
      </c>
      <c r="BM319" s="120" t="s">
        <v>433</v>
      </c>
    </row>
    <row r="320" spans="1:65" s="120" customFormat="1" ht="12" x14ac:dyDescent="0.25">
      <c r="A320" s="120" t="s">
        <v>165</v>
      </c>
      <c r="B320" s="120">
        <v>4295</v>
      </c>
      <c r="C320" s="120">
        <v>27</v>
      </c>
      <c r="D320" s="120">
        <v>4079</v>
      </c>
      <c r="E320" s="120">
        <v>8</v>
      </c>
      <c r="F320" s="120">
        <v>173</v>
      </c>
      <c r="G320" s="120">
        <v>2</v>
      </c>
      <c r="H320" s="120">
        <v>2</v>
      </c>
      <c r="I320" s="120">
        <v>1</v>
      </c>
      <c r="J320" s="120">
        <v>1</v>
      </c>
      <c r="K320" s="120">
        <v>1</v>
      </c>
      <c r="L320" s="120">
        <v>1</v>
      </c>
      <c r="M320" s="120">
        <v>0</v>
      </c>
      <c r="N320" s="120">
        <v>0</v>
      </c>
      <c r="O320" s="120">
        <v>0.629</v>
      </c>
      <c r="P320" s="120">
        <v>94.97</v>
      </c>
      <c r="Q320" s="120">
        <v>0.186</v>
      </c>
      <c r="R320" s="120">
        <v>4.0279999999999996</v>
      </c>
      <c r="S320" s="120">
        <v>4.7E-2</v>
      </c>
      <c r="T320" s="120">
        <v>4.7E-2</v>
      </c>
      <c r="U320" s="120">
        <v>2.3E-2</v>
      </c>
      <c r="V320" s="120">
        <v>2.3E-2</v>
      </c>
      <c r="W320" s="120">
        <v>2.3E-2</v>
      </c>
      <c r="X320" s="120">
        <v>2.3E-2</v>
      </c>
      <c r="Y320" s="120">
        <v>0</v>
      </c>
      <c r="Z320" s="120">
        <v>0</v>
      </c>
      <c r="AA320" s="120" t="s">
        <v>532</v>
      </c>
      <c r="AB320" s="120" t="s">
        <v>528</v>
      </c>
      <c r="AC320" s="120" t="s">
        <v>577</v>
      </c>
      <c r="AD320" s="120" t="s">
        <v>518</v>
      </c>
      <c r="AE320" s="120" t="s">
        <v>530</v>
      </c>
      <c r="AF320" s="120" t="s">
        <v>609</v>
      </c>
      <c r="AG320" s="120" t="s">
        <v>458</v>
      </c>
      <c r="AH320" s="120" t="s">
        <v>435</v>
      </c>
      <c r="AI320" s="120" t="s">
        <v>544</v>
      </c>
      <c r="AJ320" s="120" t="s">
        <v>578</v>
      </c>
      <c r="AK320" s="120" t="s">
        <v>56</v>
      </c>
      <c r="AL320" s="120" t="s">
        <v>56</v>
      </c>
      <c r="AM320" s="120">
        <v>0</v>
      </c>
      <c r="AN320" s="120">
        <v>1</v>
      </c>
      <c r="AO320" s="120">
        <v>2</v>
      </c>
      <c r="AP320" s="120">
        <v>26</v>
      </c>
      <c r="AQ320" s="120">
        <v>279</v>
      </c>
      <c r="AR320" s="120">
        <v>1648</v>
      </c>
      <c r="AS320" s="120">
        <v>1718</v>
      </c>
      <c r="AT320" s="120">
        <v>495</v>
      </c>
      <c r="AU320" s="120">
        <v>96</v>
      </c>
      <c r="AV320" s="120">
        <v>23</v>
      </c>
      <c r="AW320" s="120">
        <v>4</v>
      </c>
      <c r="AX320" s="120">
        <v>2</v>
      </c>
      <c r="AY320" s="120">
        <v>1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30.8</v>
      </c>
      <c r="BI320" s="120">
        <v>30.4</v>
      </c>
      <c r="BJ320" s="120">
        <v>34.9</v>
      </c>
      <c r="BK320" s="120">
        <v>38.4</v>
      </c>
      <c r="BL320" s="120">
        <v>338</v>
      </c>
      <c r="BM320" s="120" t="s">
        <v>434</v>
      </c>
    </row>
    <row r="321" spans="1:65" s="120" customFormat="1" ht="12" x14ac:dyDescent="0.25">
      <c r="A321" s="120" t="s">
        <v>166</v>
      </c>
      <c r="B321" s="120">
        <v>4523</v>
      </c>
      <c r="C321" s="120">
        <v>25</v>
      </c>
      <c r="D321" s="120">
        <v>4340</v>
      </c>
      <c r="E321" s="120">
        <v>15</v>
      </c>
      <c r="F321" s="120">
        <v>139</v>
      </c>
      <c r="G321" s="120">
        <v>1</v>
      </c>
      <c r="H321" s="120">
        <v>1</v>
      </c>
      <c r="I321" s="120">
        <v>0</v>
      </c>
      <c r="J321" s="120">
        <v>1</v>
      </c>
      <c r="K321" s="120">
        <v>0</v>
      </c>
      <c r="L321" s="120">
        <v>1</v>
      </c>
      <c r="M321" s="120">
        <v>0</v>
      </c>
      <c r="N321" s="120">
        <v>0</v>
      </c>
      <c r="O321" s="120">
        <v>0.55300000000000005</v>
      </c>
      <c r="P321" s="120">
        <v>95.95</v>
      </c>
      <c r="Q321" s="120">
        <v>0.33200000000000002</v>
      </c>
      <c r="R321" s="120">
        <v>3.073</v>
      </c>
      <c r="S321" s="120">
        <v>2.1999999999999999E-2</v>
      </c>
      <c r="T321" s="120">
        <v>2.1999999999999999E-2</v>
      </c>
      <c r="U321" s="120">
        <v>0</v>
      </c>
      <c r="V321" s="120">
        <v>2.1999999999999999E-2</v>
      </c>
      <c r="W321" s="120">
        <v>0</v>
      </c>
      <c r="X321" s="120">
        <v>2.1999999999999999E-2</v>
      </c>
      <c r="Y321" s="120">
        <v>0</v>
      </c>
      <c r="Z321" s="120">
        <v>0</v>
      </c>
      <c r="AA321" s="120" t="s">
        <v>531</v>
      </c>
      <c r="AB321" s="120" t="s">
        <v>500</v>
      </c>
      <c r="AC321" s="120" t="s">
        <v>609</v>
      </c>
      <c r="AD321" s="120" t="s">
        <v>513</v>
      </c>
      <c r="AE321" s="120" t="s">
        <v>456</v>
      </c>
      <c r="AF321" s="120" t="s">
        <v>467</v>
      </c>
      <c r="AG321" s="120" t="s">
        <v>56</v>
      </c>
      <c r="AH321" s="120" t="s">
        <v>444</v>
      </c>
      <c r="AI321" s="120" t="s">
        <v>56</v>
      </c>
      <c r="AJ321" s="120" t="s">
        <v>182</v>
      </c>
      <c r="AK321" s="120" t="s">
        <v>56</v>
      </c>
      <c r="AL321" s="120" t="s">
        <v>56</v>
      </c>
      <c r="AM321" s="120">
        <v>0</v>
      </c>
      <c r="AN321" s="120">
        <v>9</v>
      </c>
      <c r="AO321" s="120">
        <v>13</v>
      </c>
      <c r="AP321" s="120">
        <v>42</v>
      </c>
      <c r="AQ321" s="120">
        <v>408</v>
      </c>
      <c r="AR321" s="120">
        <v>2186</v>
      </c>
      <c r="AS321" s="120">
        <v>1525</v>
      </c>
      <c r="AT321" s="120">
        <v>275</v>
      </c>
      <c r="AU321" s="120">
        <v>51</v>
      </c>
      <c r="AV321" s="120">
        <v>12</v>
      </c>
      <c r="AW321" s="120">
        <v>0</v>
      </c>
      <c r="AX321" s="120">
        <v>2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29.4</v>
      </c>
      <c r="BI321" s="120">
        <v>29.2</v>
      </c>
      <c r="BJ321" s="120">
        <v>33.1</v>
      </c>
      <c r="BK321" s="120">
        <v>36.200000000000003</v>
      </c>
      <c r="BL321" s="120">
        <v>174</v>
      </c>
      <c r="BM321" s="120" t="s">
        <v>433</v>
      </c>
    </row>
    <row r="322" spans="1:65" s="120" customFormat="1" ht="12" x14ac:dyDescent="0.25">
      <c r="A322" s="120" t="s">
        <v>166</v>
      </c>
      <c r="B322" s="120">
        <v>4410</v>
      </c>
      <c r="C322" s="120">
        <v>28</v>
      </c>
      <c r="D322" s="120">
        <v>4183</v>
      </c>
      <c r="E322" s="120">
        <v>8</v>
      </c>
      <c r="F322" s="120">
        <v>183</v>
      </c>
      <c r="G322" s="120">
        <v>2</v>
      </c>
      <c r="H322" s="120">
        <v>2</v>
      </c>
      <c r="I322" s="120">
        <v>1</v>
      </c>
      <c r="J322" s="120">
        <v>1</v>
      </c>
      <c r="K322" s="120">
        <v>1</v>
      </c>
      <c r="L322" s="120">
        <v>1</v>
      </c>
      <c r="M322" s="120">
        <v>0</v>
      </c>
      <c r="N322" s="120">
        <v>0</v>
      </c>
      <c r="O322" s="120">
        <v>0.63500000000000001</v>
      </c>
      <c r="P322" s="120">
        <v>94.85</v>
      </c>
      <c r="Q322" s="120">
        <v>0.18099999999999999</v>
      </c>
      <c r="R322" s="120">
        <v>4.1500000000000004</v>
      </c>
      <c r="S322" s="120">
        <v>4.4999999999999998E-2</v>
      </c>
      <c r="T322" s="120">
        <v>4.4999999999999998E-2</v>
      </c>
      <c r="U322" s="120">
        <v>2.3E-2</v>
      </c>
      <c r="V322" s="120">
        <v>2.3E-2</v>
      </c>
      <c r="W322" s="120">
        <v>2.3E-2</v>
      </c>
      <c r="X322" s="120">
        <v>2.3E-2</v>
      </c>
      <c r="Y322" s="120">
        <v>0</v>
      </c>
      <c r="Z322" s="120">
        <v>0</v>
      </c>
      <c r="AA322" s="120" t="s">
        <v>532</v>
      </c>
      <c r="AB322" s="120" t="s">
        <v>539</v>
      </c>
      <c r="AC322" s="120" t="s">
        <v>577</v>
      </c>
      <c r="AD322" s="120" t="s">
        <v>568</v>
      </c>
      <c r="AE322" s="120" t="s">
        <v>530</v>
      </c>
      <c r="AF322" s="120" t="s">
        <v>609</v>
      </c>
      <c r="AG322" s="120" t="s">
        <v>458</v>
      </c>
      <c r="AH322" s="120" t="s">
        <v>435</v>
      </c>
      <c r="AI322" s="120" t="s">
        <v>544</v>
      </c>
      <c r="AJ322" s="120" t="s">
        <v>578</v>
      </c>
      <c r="AK322" s="120" t="s">
        <v>56</v>
      </c>
      <c r="AL322" s="120" t="s">
        <v>56</v>
      </c>
      <c r="AM322" s="120">
        <v>0</v>
      </c>
      <c r="AN322" s="120">
        <v>1</v>
      </c>
      <c r="AO322" s="120">
        <v>2</v>
      </c>
      <c r="AP322" s="120">
        <v>27</v>
      </c>
      <c r="AQ322" s="120">
        <v>283</v>
      </c>
      <c r="AR322" s="120">
        <v>1666</v>
      </c>
      <c r="AS322" s="120">
        <v>1752</v>
      </c>
      <c r="AT322" s="120">
        <v>533</v>
      </c>
      <c r="AU322" s="120">
        <v>111</v>
      </c>
      <c r="AV322" s="120">
        <v>26</v>
      </c>
      <c r="AW322" s="120">
        <v>4</v>
      </c>
      <c r="AX322" s="120">
        <v>4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30.9</v>
      </c>
      <c r="BI322" s="120">
        <v>30.5</v>
      </c>
      <c r="BJ322" s="120">
        <v>35.1</v>
      </c>
      <c r="BK322" s="120">
        <v>38.799999999999997</v>
      </c>
      <c r="BL322" s="120">
        <v>380</v>
      </c>
      <c r="BM322" s="120" t="s">
        <v>434</v>
      </c>
    </row>
    <row r="325" spans="1:65" s="115" customFormat="1" x14ac:dyDescent="0.25">
      <c r="A325" s="115" t="s">
        <v>591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238</v>
      </c>
      <c r="AR328" s="118" t="s">
        <v>51</v>
      </c>
      <c r="AS328" s="118" t="s">
        <v>239</v>
      </c>
      <c r="AT328" s="118" t="s">
        <v>240</v>
      </c>
      <c r="AU328" s="118" t="s">
        <v>241</v>
      </c>
      <c r="AV328" s="118" t="s">
        <v>242</v>
      </c>
      <c r="AW328" s="118" t="s">
        <v>52</v>
      </c>
      <c r="AX328" s="118" t="s">
        <v>243</v>
      </c>
      <c r="AY328" s="118" t="s">
        <v>244</v>
      </c>
      <c r="AZ328" s="118" t="s">
        <v>245</v>
      </c>
      <c r="BA328" s="118" t="s">
        <v>246</v>
      </c>
      <c r="BB328" s="118" t="s">
        <v>53</v>
      </c>
      <c r="BC328" s="118" t="s">
        <v>247</v>
      </c>
      <c r="BD328" s="118" t="s">
        <v>15</v>
      </c>
      <c r="BE328" s="118" t="s">
        <v>248</v>
      </c>
      <c r="BF328" s="118" t="s">
        <v>16</v>
      </c>
      <c r="BG328" s="118" t="s">
        <v>236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238</v>
      </c>
      <c r="AQ329" s="118" t="s">
        <v>51</v>
      </c>
      <c r="AR329" s="118" t="s">
        <v>239</v>
      </c>
      <c r="AS329" s="118" t="s">
        <v>240</v>
      </c>
      <c r="AT329" s="118" t="s">
        <v>241</v>
      </c>
      <c r="AU329" s="118" t="s">
        <v>242</v>
      </c>
      <c r="AV329" s="118" t="s">
        <v>52</v>
      </c>
      <c r="AW329" s="118" t="s">
        <v>243</v>
      </c>
      <c r="AX329" s="118" t="s">
        <v>244</v>
      </c>
      <c r="AY329" s="118" t="s">
        <v>245</v>
      </c>
      <c r="AZ329" s="118" t="s">
        <v>246</v>
      </c>
      <c r="BA329" s="118" t="s">
        <v>53</v>
      </c>
      <c r="BB329" s="118" t="s">
        <v>247</v>
      </c>
      <c r="BC329" s="118" t="s">
        <v>15</v>
      </c>
      <c r="BD329" s="118" t="s">
        <v>248</v>
      </c>
      <c r="BE329" s="118" t="s">
        <v>16</v>
      </c>
      <c r="BF329" s="118" t="s">
        <v>236</v>
      </c>
      <c r="BG329" s="118" t="s">
        <v>249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9</v>
      </c>
      <c r="C330" s="119">
        <v>0</v>
      </c>
      <c r="D330" s="119">
        <v>9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506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2</v>
      </c>
      <c r="AS330" s="119">
        <v>3</v>
      </c>
      <c r="AT330" s="119">
        <v>2</v>
      </c>
      <c r="AU330" s="119">
        <v>0</v>
      </c>
      <c r="AV330" s="119">
        <v>1</v>
      </c>
      <c r="AW330" s="119">
        <v>1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35.700000000000003</v>
      </c>
      <c r="BI330" s="119" t="s">
        <v>55</v>
      </c>
      <c r="BJ330" s="119" t="s">
        <v>55</v>
      </c>
      <c r="BK330" s="119" t="s">
        <v>55</v>
      </c>
      <c r="BL330" s="119">
        <v>2</v>
      </c>
      <c r="BM330" s="119" t="s">
        <v>433</v>
      </c>
    </row>
    <row r="331" spans="1:65" s="119" customFormat="1" ht="11.4" x14ac:dyDescent="0.2">
      <c r="A331" s="119" t="s">
        <v>54</v>
      </c>
      <c r="B331" s="119">
        <v>16</v>
      </c>
      <c r="C331" s="119">
        <v>0</v>
      </c>
      <c r="D331" s="119">
        <v>14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87.5</v>
      </c>
      <c r="Q331" s="119">
        <v>0</v>
      </c>
      <c r="R331" s="119">
        <v>12.5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579</v>
      </c>
      <c r="AC331" s="119" t="s">
        <v>56</v>
      </c>
      <c r="AD331" s="119" t="s">
        <v>599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2</v>
      </c>
      <c r="AS331" s="119">
        <v>7</v>
      </c>
      <c r="AT331" s="119">
        <v>7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34.6</v>
      </c>
      <c r="BI331" s="119">
        <v>34.4</v>
      </c>
      <c r="BJ331" s="119">
        <v>38.299999999999997</v>
      </c>
      <c r="BK331" s="119">
        <v>38.9</v>
      </c>
      <c r="BL331" s="119">
        <v>6</v>
      </c>
      <c r="BM331" s="119" t="s">
        <v>434</v>
      </c>
    </row>
    <row r="332" spans="1:65" s="119" customFormat="1" ht="11.4" x14ac:dyDescent="0.2">
      <c r="A332" s="119" t="s">
        <v>57</v>
      </c>
      <c r="B332" s="119">
        <v>15</v>
      </c>
      <c r="C332" s="119">
        <v>0</v>
      </c>
      <c r="D332" s="119">
        <v>14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93.33</v>
      </c>
      <c r="Q332" s="119">
        <v>0</v>
      </c>
      <c r="R332" s="119">
        <v>6.6669999999999998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568</v>
      </c>
      <c r="AC332" s="119" t="s">
        <v>56</v>
      </c>
      <c r="AD332" s="119" t="s">
        <v>528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10</v>
      </c>
      <c r="AS332" s="119">
        <v>2</v>
      </c>
      <c r="AT332" s="119">
        <v>1</v>
      </c>
      <c r="AU332" s="119">
        <v>2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30.7</v>
      </c>
      <c r="BI332" s="119">
        <v>29.4</v>
      </c>
      <c r="BJ332" s="119">
        <v>40.6</v>
      </c>
      <c r="BK332" s="119">
        <v>42.7</v>
      </c>
      <c r="BL332" s="119">
        <v>3</v>
      </c>
      <c r="BM332" s="119" t="s">
        <v>433</v>
      </c>
    </row>
    <row r="333" spans="1:65" s="119" customFormat="1" ht="11.4" x14ac:dyDescent="0.2">
      <c r="A333" s="119" t="s">
        <v>57</v>
      </c>
      <c r="B333" s="119">
        <v>7</v>
      </c>
      <c r="C333" s="119">
        <v>0</v>
      </c>
      <c r="D333" s="119">
        <v>7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607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1</v>
      </c>
      <c r="AT333" s="119">
        <v>3</v>
      </c>
      <c r="AU333" s="119">
        <v>3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38.4</v>
      </c>
      <c r="BI333" s="119" t="s">
        <v>55</v>
      </c>
      <c r="BJ333" s="119" t="s">
        <v>55</v>
      </c>
      <c r="BK333" s="119" t="s">
        <v>55</v>
      </c>
      <c r="BL333" s="119">
        <v>5</v>
      </c>
      <c r="BM333" s="119" t="s">
        <v>434</v>
      </c>
    </row>
    <row r="334" spans="1:65" s="119" customFormat="1" ht="11.4" x14ac:dyDescent="0.2">
      <c r="A334" s="119" t="s">
        <v>59</v>
      </c>
      <c r="B334" s="119">
        <v>6</v>
      </c>
      <c r="C334" s="119">
        <v>0</v>
      </c>
      <c r="D334" s="119">
        <v>6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493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2</v>
      </c>
      <c r="AS334" s="119">
        <v>2</v>
      </c>
      <c r="AT334" s="119">
        <v>1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33.4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433</v>
      </c>
    </row>
    <row r="335" spans="1:65" s="119" customFormat="1" ht="11.4" x14ac:dyDescent="0.2">
      <c r="A335" s="119" t="s">
        <v>59</v>
      </c>
      <c r="B335" s="119">
        <v>17</v>
      </c>
      <c r="C335" s="119">
        <v>0</v>
      </c>
      <c r="D335" s="119">
        <v>17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615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6</v>
      </c>
      <c r="AT335" s="119">
        <v>5</v>
      </c>
      <c r="AU335" s="119">
        <v>4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35.200000000000003</v>
      </c>
      <c r="BI335" s="119">
        <v>35.1</v>
      </c>
      <c r="BJ335" s="119">
        <v>41.5</v>
      </c>
      <c r="BK335" s="119">
        <v>43</v>
      </c>
      <c r="BL335" s="119">
        <v>6</v>
      </c>
      <c r="BM335" s="119" t="s">
        <v>434</v>
      </c>
    </row>
    <row r="336" spans="1:65" s="119" customFormat="1" ht="11.4" x14ac:dyDescent="0.2">
      <c r="A336" s="119" t="s">
        <v>60</v>
      </c>
      <c r="B336" s="119">
        <v>3</v>
      </c>
      <c r="C336" s="119">
        <v>0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579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3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34.1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433</v>
      </c>
    </row>
    <row r="337" spans="1:65" s="119" customFormat="1" ht="11.4" x14ac:dyDescent="0.2">
      <c r="A337" s="119" t="s">
        <v>60</v>
      </c>
      <c r="B337" s="119">
        <v>9</v>
      </c>
      <c r="C337" s="119">
        <v>0</v>
      </c>
      <c r="D337" s="119">
        <v>8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88.89</v>
      </c>
      <c r="Q337" s="119">
        <v>0</v>
      </c>
      <c r="R337" s="119">
        <v>11.11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503</v>
      </c>
      <c r="AC337" s="119" t="s">
        <v>56</v>
      </c>
      <c r="AD337" s="119" t="s">
        <v>615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3</v>
      </c>
      <c r="AT337" s="119">
        <v>3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33.700000000000003</v>
      </c>
      <c r="BI337" s="119" t="s">
        <v>55</v>
      </c>
      <c r="BJ337" s="119" t="s">
        <v>55</v>
      </c>
      <c r="BK337" s="119" t="s">
        <v>55</v>
      </c>
      <c r="BL337" s="119">
        <v>2</v>
      </c>
      <c r="BM337" s="119" t="s">
        <v>434</v>
      </c>
    </row>
    <row r="338" spans="1:65" s="119" customFormat="1" ht="11.4" x14ac:dyDescent="0.2">
      <c r="A338" s="119" t="s">
        <v>61</v>
      </c>
      <c r="B338" s="119">
        <v>14</v>
      </c>
      <c r="C338" s="119">
        <v>1</v>
      </c>
      <c r="D338" s="119">
        <v>12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7.1429999999999998</v>
      </c>
      <c r="P338" s="119">
        <v>85.71</v>
      </c>
      <c r="Q338" s="119">
        <v>0</v>
      </c>
      <c r="R338" s="119">
        <v>7.1429999999999998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641</v>
      </c>
      <c r="AB338" s="119" t="s">
        <v>579</v>
      </c>
      <c r="AC338" s="119" t="s">
        <v>56</v>
      </c>
      <c r="AD338" s="119" t="s">
        <v>509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10</v>
      </c>
      <c r="AT338" s="119">
        <v>3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34.6</v>
      </c>
      <c r="BI338" s="119">
        <v>33.6</v>
      </c>
      <c r="BJ338" s="119">
        <v>38.299999999999997</v>
      </c>
      <c r="BK338" s="119">
        <v>46.4</v>
      </c>
      <c r="BL338" s="119">
        <v>2</v>
      </c>
      <c r="BM338" s="119" t="s">
        <v>433</v>
      </c>
    </row>
    <row r="339" spans="1:65" s="119" customFormat="1" ht="11.4" x14ac:dyDescent="0.2">
      <c r="A339" s="119" t="s">
        <v>61</v>
      </c>
      <c r="B339" s="119">
        <v>9</v>
      </c>
      <c r="C339" s="119">
        <v>0</v>
      </c>
      <c r="D339" s="119">
        <v>8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88.89</v>
      </c>
      <c r="Q339" s="119">
        <v>0</v>
      </c>
      <c r="R339" s="119">
        <v>11.11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521</v>
      </c>
      <c r="AC339" s="119" t="s">
        <v>56</v>
      </c>
      <c r="AD339" s="119" t="s">
        <v>560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5</v>
      </c>
      <c r="AT339" s="119">
        <v>3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34.9</v>
      </c>
      <c r="BI339" s="119" t="s">
        <v>55</v>
      </c>
      <c r="BJ339" s="119" t="s">
        <v>55</v>
      </c>
      <c r="BK339" s="119" t="s">
        <v>55</v>
      </c>
      <c r="BL339" s="119">
        <v>2</v>
      </c>
      <c r="BM339" s="119" t="s">
        <v>434</v>
      </c>
    </row>
    <row r="340" spans="1:65" s="119" customFormat="1" ht="11.4" x14ac:dyDescent="0.2">
      <c r="A340" s="119" t="s">
        <v>62</v>
      </c>
      <c r="B340" s="119">
        <v>10</v>
      </c>
      <c r="C340" s="119">
        <v>0</v>
      </c>
      <c r="D340" s="119">
        <v>10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549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8</v>
      </c>
      <c r="AS340" s="119">
        <v>1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29.5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433</v>
      </c>
    </row>
    <row r="341" spans="1:65" s="119" customFormat="1" ht="11.4" x14ac:dyDescent="0.2">
      <c r="A341" s="119" t="s">
        <v>62</v>
      </c>
      <c r="B341" s="119">
        <v>9</v>
      </c>
      <c r="C341" s="119">
        <v>0</v>
      </c>
      <c r="D341" s="119">
        <v>9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508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5</v>
      </c>
      <c r="AT341" s="119">
        <v>1</v>
      </c>
      <c r="AU341" s="119">
        <v>1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35.9</v>
      </c>
      <c r="BI341" s="119" t="s">
        <v>55</v>
      </c>
      <c r="BJ341" s="119" t="s">
        <v>55</v>
      </c>
      <c r="BK341" s="119" t="s">
        <v>55</v>
      </c>
      <c r="BL341" s="119">
        <v>3</v>
      </c>
      <c r="BM341" s="119" t="s">
        <v>434</v>
      </c>
    </row>
    <row r="342" spans="1:65" s="119" customFormat="1" ht="11.4" x14ac:dyDescent="0.2">
      <c r="A342" s="119" t="s">
        <v>63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527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34.6</v>
      </c>
      <c r="BI342" s="119" t="s">
        <v>55</v>
      </c>
      <c r="BJ342" s="119" t="s">
        <v>55</v>
      </c>
      <c r="BK342" s="119" t="s">
        <v>55</v>
      </c>
      <c r="BL342" s="119">
        <v>1</v>
      </c>
      <c r="BM342" s="119" t="s">
        <v>433</v>
      </c>
    </row>
    <row r="343" spans="1:65" s="119" customFormat="1" ht="11.4" x14ac:dyDescent="0.2">
      <c r="A343" s="119" t="s">
        <v>63</v>
      </c>
      <c r="B343" s="119">
        <v>6</v>
      </c>
      <c r="C343" s="119">
        <v>0</v>
      </c>
      <c r="D343" s="119">
        <v>5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83.33</v>
      </c>
      <c r="Q343" s="119">
        <v>0</v>
      </c>
      <c r="R343" s="119">
        <v>16.670000000000002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502</v>
      </c>
      <c r="AC343" s="119" t="s">
        <v>56</v>
      </c>
      <c r="AD343" s="119" t="s">
        <v>610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2</v>
      </c>
      <c r="AT343" s="119">
        <v>2</v>
      </c>
      <c r="AU343" s="119">
        <v>2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36.6</v>
      </c>
      <c r="BI343" s="119" t="s">
        <v>55</v>
      </c>
      <c r="BJ343" s="119" t="s">
        <v>55</v>
      </c>
      <c r="BK343" s="119" t="s">
        <v>55</v>
      </c>
      <c r="BL343" s="119">
        <v>3</v>
      </c>
      <c r="BM343" s="119" t="s">
        <v>434</v>
      </c>
    </row>
    <row r="344" spans="1:65" s="119" customFormat="1" ht="11.4" x14ac:dyDescent="0.2">
      <c r="A344" s="119" t="s">
        <v>64</v>
      </c>
      <c r="B344" s="119">
        <v>6</v>
      </c>
      <c r="C344" s="119">
        <v>0</v>
      </c>
      <c r="D344" s="119">
        <v>5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83.33</v>
      </c>
      <c r="Q344" s="119">
        <v>0</v>
      </c>
      <c r="R344" s="119">
        <v>16.670000000000002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611</v>
      </c>
      <c r="AC344" s="119" t="s">
        <v>56</v>
      </c>
      <c r="AD344" s="119" t="s">
        <v>550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2</v>
      </c>
      <c r="AU344" s="119">
        <v>2</v>
      </c>
      <c r="AV344" s="119">
        <v>0</v>
      </c>
      <c r="AW344" s="119">
        <v>1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39.6</v>
      </c>
      <c r="BI344" s="119" t="s">
        <v>55</v>
      </c>
      <c r="BJ344" s="119" t="s">
        <v>55</v>
      </c>
      <c r="BK344" s="119" t="s">
        <v>55</v>
      </c>
      <c r="BL344" s="119">
        <v>4</v>
      </c>
      <c r="BM344" s="119" t="s">
        <v>433</v>
      </c>
    </row>
    <row r="345" spans="1:65" s="119" customFormat="1" ht="11.4" x14ac:dyDescent="0.2">
      <c r="A345" s="119" t="s">
        <v>64</v>
      </c>
      <c r="B345" s="119">
        <v>13</v>
      </c>
      <c r="C345" s="119">
        <v>0</v>
      </c>
      <c r="D345" s="119">
        <v>13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506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2</v>
      </c>
      <c r="AS345" s="119">
        <v>4</v>
      </c>
      <c r="AT345" s="119">
        <v>5</v>
      </c>
      <c r="AU345" s="119">
        <v>1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35.700000000000003</v>
      </c>
      <c r="BI345" s="119">
        <v>35.799999999999997</v>
      </c>
      <c r="BJ345" s="119">
        <v>40.5</v>
      </c>
      <c r="BK345" s="119">
        <v>46.8</v>
      </c>
      <c r="BL345" s="119">
        <v>4</v>
      </c>
      <c r="BM345" s="119" t="s">
        <v>434</v>
      </c>
    </row>
    <row r="346" spans="1:65" s="119" customFormat="1" ht="11.4" x14ac:dyDescent="0.2">
      <c r="A346" s="119" t="s">
        <v>66</v>
      </c>
      <c r="B346" s="119">
        <v>5</v>
      </c>
      <c r="C346" s="119">
        <v>0</v>
      </c>
      <c r="D346" s="119">
        <v>4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80</v>
      </c>
      <c r="Q346" s="119">
        <v>0</v>
      </c>
      <c r="R346" s="119">
        <v>20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633</v>
      </c>
      <c r="AC346" s="119" t="s">
        <v>56</v>
      </c>
      <c r="AD346" s="119" t="s">
        <v>566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3</v>
      </c>
      <c r="AT346" s="119">
        <v>1</v>
      </c>
      <c r="AU346" s="119">
        <v>0</v>
      </c>
      <c r="AV346" s="119">
        <v>0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38.200000000000003</v>
      </c>
      <c r="BI346" s="119" t="s">
        <v>55</v>
      </c>
      <c r="BJ346" s="119" t="s">
        <v>55</v>
      </c>
      <c r="BK346" s="119" t="s">
        <v>55</v>
      </c>
      <c r="BL346" s="119">
        <v>2</v>
      </c>
      <c r="BM346" s="119" t="s">
        <v>433</v>
      </c>
    </row>
    <row r="347" spans="1:65" s="119" customFormat="1" ht="11.4" x14ac:dyDescent="0.2">
      <c r="A347" s="119" t="s">
        <v>66</v>
      </c>
      <c r="B347" s="119">
        <v>7</v>
      </c>
      <c r="C347" s="119">
        <v>0</v>
      </c>
      <c r="D347" s="119">
        <v>7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621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1</v>
      </c>
      <c r="AT347" s="119">
        <v>4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37.700000000000003</v>
      </c>
      <c r="BI347" s="119" t="s">
        <v>55</v>
      </c>
      <c r="BJ347" s="119" t="s">
        <v>55</v>
      </c>
      <c r="BK347" s="119" t="s">
        <v>55</v>
      </c>
      <c r="BL347" s="119">
        <v>4</v>
      </c>
      <c r="BM347" s="119" t="s">
        <v>434</v>
      </c>
    </row>
    <row r="348" spans="1:65" s="119" customFormat="1" ht="11.4" x14ac:dyDescent="0.2">
      <c r="A348" s="119" t="s">
        <v>67</v>
      </c>
      <c r="B348" s="119">
        <v>8</v>
      </c>
      <c r="C348" s="119">
        <v>0</v>
      </c>
      <c r="D348" s="119">
        <v>8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492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3</v>
      </c>
      <c r="AT348" s="119">
        <v>4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34.9</v>
      </c>
      <c r="BI348" s="119" t="s">
        <v>55</v>
      </c>
      <c r="BJ348" s="119" t="s">
        <v>55</v>
      </c>
      <c r="BK348" s="119" t="s">
        <v>55</v>
      </c>
      <c r="BL348" s="119">
        <v>4</v>
      </c>
      <c r="BM348" s="119" t="s">
        <v>433</v>
      </c>
    </row>
    <row r="349" spans="1:65" s="119" customFormat="1" ht="11.4" x14ac:dyDescent="0.2">
      <c r="A349" s="119" t="s">
        <v>67</v>
      </c>
      <c r="B349" s="119">
        <v>8</v>
      </c>
      <c r="C349" s="119">
        <v>0</v>
      </c>
      <c r="D349" s="119">
        <v>8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596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3</v>
      </c>
      <c r="AT349" s="119">
        <v>3</v>
      </c>
      <c r="AU349" s="119">
        <v>2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37.6</v>
      </c>
      <c r="BI349" s="119" t="s">
        <v>55</v>
      </c>
      <c r="BJ349" s="119" t="s">
        <v>55</v>
      </c>
      <c r="BK349" s="119" t="s">
        <v>55</v>
      </c>
      <c r="BL349" s="119">
        <v>4</v>
      </c>
      <c r="BM349" s="119" t="s">
        <v>434</v>
      </c>
    </row>
    <row r="350" spans="1:65" s="119" customFormat="1" ht="11.4" x14ac:dyDescent="0.2">
      <c r="A350" s="119" t="s">
        <v>68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610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0</v>
      </c>
      <c r="AT350" s="119">
        <v>0</v>
      </c>
      <c r="AU350" s="119">
        <v>0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35.4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433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584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1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40.700000000000003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434</v>
      </c>
    </row>
    <row r="352" spans="1:65" s="119" customFormat="1" ht="11.4" x14ac:dyDescent="0.2">
      <c r="A352" s="119" t="s">
        <v>69</v>
      </c>
      <c r="B352" s="119">
        <v>2</v>
      </c>
      <c r="C352" s="119">
        <v>0</v>
      </c>
      <c r="D352" s="119">
        <v>1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50</v>
      </c>
      <c r="Q352" s="119">
        <v>0</v>
      </c>
      <c r="R352" s="119">
        <v>50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663</v>
      </c>
      <c r="AC352" s="119" t="s">
        <v>56</v>
      </c>
      <c r="AD352" s="119" t="s">
        <v>664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1</v>
      </c>
      <c r="AV352" s="119">
        <v>0</v>
      </c>
      <c r="AW352" s="119">
        <v>0</v>
      </c>
      <c r="AX352" s="119">
        <v>1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48.8</v>
      </c>
      <c r="BI352" s="119" t="s">
        <v>55</v>
      </c>
      <c r="BJ352" s="119" t="s">
        <v>55</v>
      </c>
      <c r="BK352" s="119" t="s">
        <v>55</v>
      </c>
      <c r="BL352" s="119">
        <v>2</v>
      </c>
      <c r="BM352" s="119" t="s">
        <v>433</v>
      </c>
    </row>
    <row r="353" spans="1:65" s="119" customFormat="1" ht="11.4" x14ac:dyDescent="0.2">
      <c r="A353" s="119" t="s">
        <v>69</v>
      </c>
      <c r="B353" s="119">
        <v>7</v>
      </c>
      <c r="C353" s="119">
        <v>0</v>
      </c>
      <c r="D353" s="119">
        <v>6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85.71</v>
      </c>
      <c r="Q353" s="119">
        <v>0</v>
      </c>
      <c r="R353" s="119">
        <v>14.29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613</v>
      </c>
      <c r="AC353" s="119" t="s">
        <v>56</v>
      </c>
      <c r="AD353" s="119" t="s">
        <v>630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3</v>
      </c>
      <c r="AU353" s="119">
        <v>3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38.299999999999997</v>
      </c>
      <c r="BI353" s="119" t="s">
        <v>55</v>
      </c>
      <c r="BJ353" s="119" t="s">
        <v>55</v>
      </c>
      <c r="BK353" s="119" t="s">
        <v>55</v>
      </c>
      <c r="BL353" s="119">
        <v>5</v>
      </c>
      <c r="BM353" s="119" t="s">
        <v>434</v>
      </c>
    </row>
    <row r="354" spans="1:65" s="119" customFormat="1" ht="11.4" x14ac:dyDescent="0.2">
      <c r="A354" s="119" t="s">
        <v>70</v>
      </c>
      <c r="B354" s="119">
        <v>5</v>
      </c>
      <c r="C354" s="119">
        <v>0</v>
      </c>
      <c r="D354" s="119">
        <v>5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579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1</v>
      </c>
      <c r="AS354" s="119">
        <v>1</v>
      </c>
      <c r="AT354" s="119">
        <v>1</v>
      </c>
      <c r="AU354" s="119">
        <v>0</v>
      </c>
      <c r="AV354" s="119">
        <v>1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34.1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433</v>
      </c>
    </row>
    <row r="355" spans="1:65" s="119" customFormat="1" ht="11.4" x14ac:dyDescent="0.2">
      <c r="A355" s="119" t="s">
        <v>70</v>
      </c>
      <c r="B355" s="119">
        <v>8</v>
      </c>
      <c r="C355" s="119">
        <v>0</v>
      </c>
      <c r="D355" s="119">
        <v>8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532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2</v>
      </c>
      <c r="AT355" s="119">
        <v>4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34.799999999999997</v>
      </c>
      <c r="BI355" s="119" t="s">
        <v>55</v>
      </c>
      <c r="BJ355" s="119" t="s">
        <v>55</v>
      </c>
      <c r="BK355" s="119" t="s">
        <v>55</v>
      </c>
      <c r="BL355" s="119">
        <v>2</v>
      </c>
      <c r="BM355" s="119" t="s">
        <v>434</v>
      </c>
    </row>
    <row r="356" spans="1:65" s="119" customFormat="1" ht="11.4" x14ac:dyDescent="0.2">
      <c r="A356" s="119" t="s">
        <v>71</v>
      </c>
      <c r="B356" s="119">
        <v>4</v>
      </c>
      <c r="C356" s="119">
        <v>0</v>
      </c>
      <c r="D356" s="119">
        <v>3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75</v>
      </c>
      <c r="Q356" s="119">
        <v>0</v>
      </c>
      <c r="R356" s="119">
        <v>25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608</v>
      </c>
      <c r="AC356" s="119" t="s">
        <v>56</v>
      </c>
      <c r="AD356" s="119" t="s">
        <v>629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2</v>
      </c>
      <c r="AT356" s="119">
        <v>1</v>
      </c>
      <c r="AU356" s="119">
        <v>1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36.6</v>
      </c>
      <c r="BI356" s="119" t="s">
        <v>55</v>
      </c>
      <c r="BJ356" s="119" t="s">
        <v>55</v>
      </c>
      <c r="BK356" s="119" t="s">
        <v>55</v>
      </c>
      <c r="BL356" s="119">
        <v>1</v>
      </c>
      <c r="BM356" s="119" t="s">
        <v>433</v>
      </c>
    </row>
    <row r="357" spans="1:65" s="119" customFormat="1" ht="11.4" x14ac:dyDescent="0.2">
      <c r="A357" s="119" t="s">
        <v>71</v>
      </c>
      <c r="B357" s="119">
        <v>6</v>
      </c>
      <c r="C357" s="119">
        <v>1</v>
      </c>
      <c r="D357" s="119"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16.670000000000002</v>
      </c>
      <c r="P357" s="119">
        <v>83.33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665</v>
      </c>
      <c r="AB357" s="119" t="s">
        <v>638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1</v>
      </c>
      <c r="AT357" s="119">
        <v>1</v>
      </c>
      <c r="AU357" s="119">
        <v>2</v>
      </c>
      <c r="AV357" s="119">
        <v>1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39</v>
      </c>
      <c r="BI357" s="119" t="s">
        <v>55</v>
      </c>
      <c r="BJ357" s="119" t="s">
        <v>55</v>
      </c>
      <c r="BK357" s="119" t="s">
        <v>55</v>
      </c>
      <c r="BL357" s="119">
        <v>4</v>
      </c>
      <c r="BM357" s="119" t="s">
        <v>434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522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31.4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433</v>
      </c>
    </row>
    <row r="359" spans="1:65" s="119" customFormat="1" ht="11.4" x14ac:dyDescent="0.2">
      <c r="A359" s="119" t="s">
        <v>72</v>
      </c>
      <c r="B359" s="119">
        <v>4</v>
      </c>
      <c r="C359" s="119">
        <v>0</v>
      </c>
      <c r="D359" s="119">
        <v>2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50</v>
      </c>
      <c r="Q359" s="119">
        <v>0</v>
      </c>
      <c r="R359" s="119">
        <v>50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542</v>
      </c>
      <c r="AC359" s="119" t="s">
        <v>56</v>
      </c>
      <c r="AD359" s="119" t="s">
        <v>530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3</v>
      </c>
      <c r="AS359" s="119">
        <v>0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30.8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434</v>
      </c>
    </row>
    <row r="360" spans="1:65" s="119" customFormat="1" ht="11.4" x14ac:dyDescent="0.2">
      <c r="A360" s="119" t="s">
        <v>73</v>
      </c>
      <c r="B360" s="119">
        <v>4</v>
      </c>
      <c r="C360" s="119">
        <v>0</v>
      </c>
      <c r="D360" s="119">
        <v>3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75</v>
      </c>
      <c r="Q360" s="119">
        <v>0</v>
      </c>
      <c r="R360" s="119">
        <v>25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616</v>
      </c>
      <c r="AC360" s="119" t="s">
        <v>56</v>
      </c>
      <c r="AD360" s="119" t="s">
        <v>500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1</v>
      </c>
      <c r="AT360" s="119">
        <v>2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34.5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433</v>
      </c>
    </row>
    <row r="361" spans="1:65" s="119" customFormat="1" ht="11.4" x14ac:dyDescent="0.2">
      <c r="A361" s="119" t="s">
        <v>73</v>
      </c>
      <c r="B361" s="119">
        <v>4</v>
      </c>
      <c r="C361" s="119">
        <v>0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587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0</v>
      </c>
      <c r="AU361" s="119">
        <v>2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41.6</v>
      </c>
      <c r="BI361" s="119" t="s">
        <v>55</v>
      </c>
      <c r="BJ361" s="119" t="s">
        <v>55</v>
      </c>
      <c r="BK361" s="119" t="s">
        <v>55</v>
      </c>
      <c r="BL361" s="119">
        <v>3</v>
      </c>
      <c r="BM361" s="119" t="s">
        <v>434</v>
      </c>
    </row>
    <row r="362" spans="1:65" s="119" customFormat="1" ht="11.4" x14ac:dyDescent="0.2">
      <c r="A362" s="119" t="s">
        <v>74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666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1</v>
      </c>
      <c r="AW362" s="119">
        <v>0</v>
      </c>
      <c r="AX362" s="119">
        <v>1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52.3</v>
      </c>
      <c r="BI362" s="119" t="s">
        <v>55</v>
      </c>
      <c r="BJ362" s="119" t="s">
        <v>55</v>
      </c>
      <c r="BK362" s="119" t="s">
        <v>55</v>
      </c>
      <c r="BL362" s="119">
        <v>2</v>
      </c>
      <c r="BM362" s="119" t="s">
        <v>433</v>
      </c>
    </row>
    <row r="363" spans="1:65" s="119" customFormat="1" ht="11.4" x14ac:dyDescent="0.2">
      <c r="A363" s="119" t="s">
        <v>74</v>
      </c>
      <c r="B363" s="119">
        <v>2</v>
      </c>
      <c r="C363" s="119">
        <v>0</v>
      </c>
      <c r="D363" s="119">
        <v>1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50</v>
      </c>
      <c r="Q363" s="119">
        <v>0</v>
      </c>
      <c r="R363" s="119">
        <v>50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534</v>
      </c>
      <c r="AC363" s="119" t="s">
        <v>56</v>
      </c>
      <c r="AD363" s="119" t="s">
        <v>527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1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35.799999999999997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434</v>
      </c>
    </row>
    <row r="364" spans="1:65" s="119" customFormat="1" ht="11.4" x14ac:dyDescent="0.2">
      <c r="A364" s="119" t="s">
        <v>75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539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30.9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433</v>
      </c>
    </row>
    <row r="365" spans="1:65" s="119" customFormat="1" ht="11.4" x14ac:dyDescent="0.2">
      <c r="A365" s="119" t="s">
        <v>75</v>
      </c>
      <c r="B365" s="119">
        <v>4</v>
      </c>
      <c r="C365" s="119">
        <v>0</v>
      </c>
      <c r="D365" s="119">
        <v>4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608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1</v>
      </c>
      <c r="AU365" s="119">
        <v>2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37.5</v>
      </c>
      <c r="BI365" s="119" t="s">
        <v>55</v>
      </c>
      <c r="BJ365" s="119" t="s">
        <v>55</v>
      </c>
      <c r="BK365" s="119" t="s">
        <v>55</v>
      </c>
      <c r="BL365" s="119">
        <v>2</v>
      </c>
      <c r="BM365" s="119" t="s">
        <v>434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573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26.4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433</v>
      </c>
    </row>
    <row r="367" spans="1:65" s="119" customFormat="1" ht="11.4" x14ac:dyDescent="0.2">
      <c r="A367" s="119" t="s">
        <v>76</v>
      </c>
      <c r="B367" s="119">
        <v>5</v>
      </c>
      <c r="C367" s="119">
        <v>0</v>
      </c>
      <c r="D367" s="119">
        <v>5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521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4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35.5</v>
      </c>
      <c r="BI367" s="119" t="s">
        <v>55</v>
      </c>
      <c r="BJ367" s="119" t="s">
        <v>55</v>
      </c>
      <c r="BK367" s="119" t="s">
        <v>55</v>
      </c>
      <c r="BL367" s="119">
        <v>3</v>
      </c>
      <c r="BM367" s="119" t="s">
        <v>434</v>
      </c>
    </row>
    <row r="368" spans="1:65" s="119" customFormat="1" ht="11.4" x14ac:dyDescent="0.2">
      <c r="A368" s="119" t="s">
        <v>77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537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0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34.5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433</v>
      </c>
    </row>
    <row r="369" spans="1:65" s="119" customFormat="1" ht="11.4" x14ac:dyDescent="0.2">
      <c r="A369" s="119" t="s">
        <v>77</v>
      </c>
      <c r="B369" s="119">
        <v>5</v>
      </c>
      <c r="C369" s="119">
        <v>0</v>
      </c>
      <c r="D369" s="119">
        <v>5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536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2</v>
      </c>
      <c r="AT369" s="119">
        <v>0</v>
      </c>
      <c r="AU369" s="119">
        <v>1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36.4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434</v>
      </c>
    </row>
    <row r="370" spans="1:65" s="119" customFormat="1" ht="11.4" x14ac:dyDescent="0.2">
      <c r="A370" s="119" t="s">
        <v>78</v>
      </c>
      <c r="B370" s="119">
        <v>3</v>
      </c>
      <c r="C370" s="119">
        <v>0</v>
      </c>
      <c r="D370" s="119">
        <v>3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532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1</v>
      </c>
      <c r="AT370" s="119">
        <v>0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34.799999999999997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433</v>
      </c>
    </row>
    <row r="371" spans="1:65" s="119" customFormat="1" ht="11.4" x14ac:dyDescent="0.2">
      <c r="A371" s="119" t="s">
        <v>78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570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2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31.9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434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527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34.6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433</v>
      </c>
    </row>
    <row r="373" spans="1:65" s="119" customFormat="1" ht="11.4" x14ac:dyDescent="0.2">
      <c r="A373" s="119" t="s">
        <v>80</v>
      </c>
      <c r="B373" s="119">
        <v>4</v>
      </c>
      <c r="C373" s="119">
        <v>0</v>
      </c>
      <c r="D373" s="119">
        <v>2</v>
      </c>
      <c r="E373" s="119">
        <v>0</v>
      </c>
      <c r="F373" s="119">
        <v>2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50</v>
      </c>
      <c r="Q373" s="119">
        <v>0</v>
      </c>
      <c r="R373" s="119">
        <v>50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586</v>
      </c>
      <c r="AC373" s="119" t="s">
        <v>56</v>
      </c>
      <c r="AD373" s="119" t="s">
        <v>503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2</v>
      </c>
      <c r="AT373" s="119">
        <v>0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33.9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434</v>
      </c>
    </row>
    <row r="374" spans="1:65" s="119" customFormat="1" ht="11.4" x14ac:dyDescent="0.2">
      <c r="A374" s="119" t="s">
        <v>81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529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1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31.8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433</v>
      </c>
    </row>
    <row r="375" spans="1:65" s="119" customFormat="1" ht="11.4" x14ac:dyDescent="0.2">
      <c r="A375" s="119" t="s">
        <v>81</v>
      </c>
      <c r="B375" s="119">
        <v>5</v>
      </c>
      <c r="C375" s="119">
        <v>0</v>
      </c>
      <c r="D375" s="119">
        <v>5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610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2</v>
      </c>
      <c r="AS375" s="119">
        <v>1</v>
      </c>
      <c r="AT375" s="119">
        <v>0</v>
      </c>
      <c r="AU375" s="119">
        <v>0</v>
      </c>
      <c r="AV375" s="119">
        <v>2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35.4</v>
      </c>
      <c r="BI375" s="119" t="s">
        <v>55</v>
      </c>
      <c r="BJ375" s="119" t="s">
        <v>55</v>
      </c>
      <c r="BK375" s="119" t="s">
        <v>55</v>
      </c>
      <c r="BL375" s="119">
        <v>2</v>
      </c>
      <c r="BM375" s="119" t="s">
        <v>434</v>
      </c>
    </row>
    <row r="376" spans="1:65" s="119" customFormat="1" ht="11.4" x14ac:dyDescent="0.2">
      <c r="A376" s="119" t="s">
        <v>82</v>
      </c>
      <c r="B376" s="119">
        <v>5</v>
      </c>
      <c r="C376" s="119">
        <v>1</v>
      </c>
      <c r="D376" s="119">
        <v>4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20</v>
      </c>
      <c r="P376" s="119">
        <v>80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577</v>
      </c>
      <c r="AB376" s="119" t="s">
        <v>516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2</v>
      </c>
      <c r="AS376" s="119">
        <v>3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30.7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433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434</v>
      </c>
    </row>
    <row r="378" spans="1:65" s="119" customFormat="1" ht="11.4" x14ac:dyDescent="0.2">
      <c r="A378" s="119" t="s">
        <v>83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568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30.7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433</v>
      </c>
    </row>
    <row r="379" spans="1:65" s="119" customFormat="1" ht="11.4" x14ac:dyDescent="0.2">
      <c r="A379" s="119" t="s">
        <v>83</v>
      </c>
      <c r="B379" s="119">
        <v>4</v>
      </c>
      <c r="C379" s="119">
        <v>0</v>
      </c>
      <c r="D379" s="119">
        <v>4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575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1</v>
      </c>
      <c r="AT379" s="119">
        <v>0</v>
      </c>
      <c r="AU379" s="119">
        <v>2</v>
      </c>
      <c r="AV379" s="119">
        <v>1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40.299999999999997</v>
      </c>
      <c r="BI379" s="119" t="s">
        <v>55</v>
      </c>
      <c r="BJ379" s="119" t="s">
        <v>55</v>
      </c>
      <c r="BK379" s="119" t="s">
        <v>55</v>
      </c>
      <c r="BL379" s="119">
        <v>3</v>
      </c>
      <c r="BM379" s="119" t="s">
        <v>434</v>
      </c>
    </row>
    <row r="380" spans="1:65" s="119" customFormat="1" ht="11.4" x14ac:dyDescent="0.2">
      <c r="A380" s="119" t="s">
        <v>85</v>
      </c>
      <c r="B380" s="119">
        <v>6</v>
      </c>
      <c r="C380" s="119">
        <v>0</v>
      </c>
      <c r="D380" s="119">
        <v>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83.33</v>
      </c>
      <c r="Q380" s="119">
        <v>0</v>
      </c>
      <c r="R380" s="119">
        <v>16.670000000000002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655</v>
      </c>
      <c r="AC380" s="119" t="s">
        <v>56</v>
      </c>
      <c r="AD380" s="119" t="s">
        <v>585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3</v>
      </c>
      <c r="AT380" s="119">
        <v>1</v>
      </c>
      <c r="AU380" s="119">
        <v>2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37</v>
      </c>
      <c r="BI380" s="119" t="s">
        <v>55</v>
      </c>
      <c r="BJ380" s="119" t="s">
        <v>55</v>
      </c>
      <c r="BK380" s="119" t="s">
        <v>55</v>
      </c>
      <c r="BL380" s="119">
        <v>3</v>
      </c>
      <c r="BM380" s="119" t="s">
        <v>433</v>
      </c>
    </row>
    <row r="381" spans="1:65" s="119" customFormat="1" ht="11.4" x14ac:dyDescent="0.2">
      <c r="A381" s="119" t="s">
        <v>85</v>
      </c>
      <c r="B381" s="119">
        <v>6</v>
      </c>
      <c r="C381" s="119">
        <v>0</v>
      </c>
      <c r="D381" s="119">
        <v>4</v>
      </c>
      <c r="E381" s="119">
        <v>0</v>
      </c>
      <c r="F381" s="119">
        <v>2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66.67</v>
      </c>
      <c r="Q381" s="119">
        <v>0</v>
      </c>
      <c r="R381" s="119">
        <v>33.33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585</v>
      </c>
      <c r="AC381" s="119" t="s">
        <v>56</v>
      </c>
      <c r="AD381" s="119" t="s">
        <v>563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2</v>
      </c>
      <c r="AS381" s="119">
        <v>1</v>
      </c>
      <c r="AT381" s="119">
        <v>1</v>
      </c>
      <c r="AU381" s="119">
        <v>1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31.8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434</v>
      </c>
    </row>
    <row r="382" spans="1:65" s="119" customFormat="1" ht="11.4" x14ac:dyDescent="0.2">
      <c r="A382" s="119" t="s">
        <v>86</v>
      </c>
      <c r="B382" s="119">
        <v>7</v>
      </c>
      <c r="C382" s="119">
        <v>0</v>
      </c>
      <c r="D382" s="119">
        <v>7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537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</v>
      </c>
      <c r="AS382" s="119">
        <v>2</v>
      </c>
      <c r="AT382" s="119">
        <v>1</v>
      </c>
      <c r="AU382" s="119">
        <v>1</v>
      </c>
      <c r="AV382" s="119">
        <v>1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34.5</v>
      </c>
      <c r="BI382" s="119" t="s">
        <v>55</v>
      </c>
      <c r="BJ382" s="119" t="s">
        <v>55</v>
      </c>
      <c r="BK382" s="119" t="s">
        <v>55</v>
      </c>
      <c r="BL382" s="119">
        <v>3</v>
      </c>
      <c r="BM382" s="119" t="s">
        <v>433</v>
      </c>
    </row>
    <row r="383" spans="1:65" s="119" customFormat="1" ht="11.4" x14ac:dyDescent="0.2">
      <c r="A383" s="119" t="s">
        <v>86</v>
      </c>
      <c r="B383" s="119">
        <v>4</v>
      </c>
      <c r="C383" s="119">
        <v>0</v>
      </c>
      <c r="D383" s="119">
        <v>4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496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2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31.6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434</v>
      </c>
    </row>
    <row r="384" spans="1:65" s="119" customFormat="1" ht="11.4" x14ac:dyDescent="0.2">
      <c r="A384" s="119" t="s">
        <v>87</v>
      </c>
      <c r="B384" s="119">
        <v>11</v>
      </c>
      <c r="C384" s="119">
        <v>0</v>
      </c>
      <c r="D384" s="119">
        <v>11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497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4</v>
      </c>
      <c r="AS384" s="119">
        <v>3</v>
      </c>
      <c r="AT384" s="119">
        <v>4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33</v>
      </c>
      <c r="BI384" s="119">
        <v>33.9</v>
      </c>
      <c r="BJ384" s="119">
        <v>37.4</v>
      </c>
      <c r="BK384" s="119">
        <v>39.9</v>
      </c>
      <c r="BL384" s="119">
        <v>1</v>
      </c>
      <c r="BM384" s="119" t="s">
        <v>433</v>
      </c>
    </row>
    <row r="385" spans="1:65" s="119" customFormat="1" ht="11.4" x14ac:dyDescent="0.2">
      <c r="A385" s="119" t="s">
        <v>87</v>
      </c>
      <c r="B385" s="119">
        <v>3</v>
      </c>
      <c r="C385" s="119">
        <v>0</v>
      </c>
      <c r="D385" s="119">
        <v>3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569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1</v>
      </c>
      <c r="AS385" s="119">
        <v>1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32.4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434</v>
      </c>
    </row>
    <row r="386" spans="1:65" s="119" customFormat="1" ht="11.4" x14ac:dyDescent="0.2">
      <c r="A386" s="119" t="s">
        <v>88</v>
      </c>
      <c r="B386" s="119">
        <v>15</v>
      </c>
      <c r="C386" s="119">
        <v>0</v>
      </c>
      <c r="D386" s="119">
        <v>13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86.67</v>
      </c>
      <c r="Q386" s="119">
        <v>0</v>
      </c>
      <c r="R386" s="119">
        <v>13.33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558</v>
      </c>
      <c r="AC386" s="119" t="s">
        <v>56</v>
      </c>
      <c r="AD386" s="119" t="s">
        <v>484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8</v>
      </c>
      <c r="AS386" s="119">
        <v>4</v>
      </c>
      <c r="AT386" s="119">
        <v>3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30.6</v>
      </c>
      <c r="BI386" s="119">
        <v>28.4</v>
      </c>
      <c r="BJ386" s="119">
        <v>36.1</v>
      </c>
      <c r="BK386" s="119">
        <v>37.799999999999997</v>
      </c>
      <c r="BL386" s="119">
        <v>1</v>
      </c>
      <c r="BM386" s="119" t="s">
        <v>433</v>
      </c>
    </row>
    <row r="387" spans="1:65" s="119" customFormat="1" ht="11.4" x14ac:dyDescent="0.2">
      <c r="A387" s="119" t="s">
        <v>88</v>
      </c>
      <c r="B387" s="119">
        <v>10</v>
      </c>
      <c r="C387" s="119">
        <v>0</v>
      </c>
      <c r="D387" s="119">
        <v>10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546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4</v>
      </c>
      <c r="AS387" s="119">
        <v>3</v>
      </c>
      <c r="AT387" s="119">
        <v>1</v>
      </c>
      <c r="AU387" s="119">
        <v>1</v>
      </c>
      <c r="AV387" s="119">
        <v>1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33.799999999999997</v>
      </c>
      <c r="BI387" s="119" t="s">
        <v>55</v>
      </c>
      <c r="BJ387" s="119" t="s">
        <v>55</v>
      </c>
      <c r="BK387" s="119" t="s">
        <v>55</v>
      </c>
      <c r="BL387" s="119">
        <v>2</v>
      </c>
      <c r="BM387" s="119" t="s">
        <v>434</v>
      </c>
    </row>
    <row r="388" spans="1:65" s="119" customFormat="1" ht="11.4" x14ac:dyDescent="0.2">
      <c r="A388" s="119" t="s">
        <v>89</v>
      </c>
      <c r="B388" s="119">
        <v>20</v>
      </c>
      <c r="C388" s="119">
        <v>0</v>
      </c>
      <c r="D388" s="119">
        <v>20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523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6</v>
      </c>
      <c r="AS388" s="119">
        <v>8</v>
      </c>
      <c r="AT388" s="119">
        <v>5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33.1</v>
      </c>
      <c r="BI388" s="119">
        <v>32.200000000000003</v>
      </c>
      <c r="BJ388" s="119">
        <v>37.4</v>
      </c>
      <c r="BK388" s="119">
        <v>40.4</v>
      </c>
      <c r="BL388" s="119">
        <v>3</v>
      </c>
      <c r="BM388" s="119" t="s">
        <v>433</v>
      </c>
    </row>
    <row r="389" spans="1:65" s="119" customFormat="1" ht="11.4" x14ac:dyDescent="0.2">
      <c r="A389" s="119" t="s">
        <v>89</v>
      </c>
      <c r="B389" s="119">
        <v>8</v>
      </c>
      <c r="C389" s="119">
        <v>0</v>
      </c>
      <c r="D389" s="119">
        <v>8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539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5</v>
      </c>
      <c r="AS389" s="119">
        <v>2</v>
      </c>
      <c r="AT389" s="119">
        <v>0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30.9</v>
      </c>
      <c r="BI389" s="119" t="s">
        <v>55</v>
      </c>
      <c r="BJ389" s="119" t="s">
        <v>55</v>
      </c>
      <c r="BK389" s="119" t="s">
        <v>55</v>
      </c>
      <c r="BL389" s="119">
        <v>1</v>
      </c>
      <c r="BM389" s="119" t="s">
        <v>434</v>
      </c>
    </row>
    <row r="390" spans="1:65" s="119" customFormat="1" ht="11.4" x14ac:dyDescent="0.2">
      <c r="A390" s="119" t="s">
        <v>90</v>
      </c>
      <c r="B390" s="119">
        <v>32</v>
      </c>
      <c r="C390" s="119">
        <v>0</v>
      </c>
      <c r="D390" s="119">
        <v>32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505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14</v>
      </c>
      <c r="AS390" s="119">
        <v>13</v>
      </c>
      <c r="AT390" s="119">
        <v>2</v>
      </c>
      <c r="AU390" s="119">
        <v>1</v>
      </c>
      <c r="AV390" s="119">
        <v>1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30.4</v>
      </c>
      <c r="BI390" s="119">
        <v>30.1</v>
      </c>
      <c r="BJ390" s="119">
        <v>34.4</v>
      </c>
      <c r="BK390" s="119">
        <v>43.5</v>
      </c>
      <c r="BL390" s="119">
        <v>2</v>
      </c>
      <c r="BM390" s="119" t="s">
        <v>433</v>
      </c>
    </row>
    <row r="391" spans="1:65" s="119" customFormat="1" ht="11.4" x14ac:dyDescent="0.2">
      <c r="A391" s="119" t="s">
        <v>90</v>
      </c>
      <c r="B391" s="119">
        <v>11</v>
      </c>
      <c r="C391" s="119">
        <v>0</v>
      </c>
      <c r="D391" s="119">
        <v>9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81.819999999999993</v>
      </c>
      <c r="Q391" s="119">
        <v>0</v>
      </c>
      <c r="R391" s="119">
        <v>18.18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493</v>
      </c>
      <c r="AC391" s="119" t="s">
        <v>56</v>
      </c>
      <c r="AD391" s="119" t="s">
        <v>570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2</v>
      </c>
      <c r="AS391" s="119">
        <v>7</v>
      </c>
      <c r="AT391" s="119">
        <v>2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33.1</v>
      </c>
      <c r="BI391" s="119">
        <v>32.799999999999997</v>
      </c>
      <c r="BJ391" s="119">
        <v>38.799999999999997</v>
      </c>
      <c r="BK391" s="119">
        <v>39.700000000000003</v>
      </c>
      <c r="BL391" s="119">
        <v>2</v>
      </c>
      <c r="BM391" s="119" t="s">
        <v>434</v>
      </c>
    </row>
    <row r="392" spans="1:65" s="119" customFormat="1" ht="11.4" x14ac:dyDescent="0.2">
      <c r="A392" s="119" t="s">
        <v>91</v>
      </c>
      <c r="B392" s="119">
        <v>31</v>
      </c>
      <c r="C392" s="119">
        <v>0</v>
      </c>
      <c r="D392" s="119">
        <v>29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93.55</v>
      </c>
      <c r="Q392" s="119">
        <v>0</v>
      </c>
      <c r="R392" s="119">
        <v>6.452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559</v>
      </c>
      <c r="AC392" s="119" t="s">
        <v>56</v>
      </c>
      <c r="AD392" s="119" t="s">
        <v>520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6</v>
      </c>
      <c r="AS392" s="119">
        <v>19</v>
      </c>
      <c r="AT392" s="119">
        <v>6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32.6</v>
      </c>
      <c r="BI392" s="119">
        <v>32.4</v>
      </c>
      <c r="BJ392" s="119">
        <v>35.6</v>
      </c>
      <c r="BK392" s="119">
        <v>38.5</v>
      </c>
      <c r="BL392" s="119">
        <v>2</v>
      </c>
      <c r="BM392" s="119" t="s">
        <v>433</v>
      </c>
    </row>
    <row r="393" spans="1:65" s="119" customFormat="1" ht="11.4" x14ac:dyDescent="0.2">
      <c r="A393" s="119" t="s">
        <v>91</v>
      </c>
      <c r="B393" s="119">
        <v>15</v>
      </c>
      <c r="C393" s="119">
        <v>0</v>
      </c>
      <c r="D393" s="119">
        <v>12</v>
      </c>
      <c r="E393" s="119">
        <v>0</v>
      </c>
      <c r="F393" s="119">
        <v>3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80</v>
      </c>
      <c r="Q393" s="119">
        <v>0</v>
      </c>
      <c r="R393" s="119">
        <v>20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525</v>
      </c>
      <c r="AC393" s="119" t="s">
        <v>56</v>
      </c>
      <c r="AD393" s="119" t="s">
        <v>570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2</v>
      </c>
      <c r="AS393" s="119">
        <v>7</v>
      </c>
      <c r="AT393" s="119">
        <v>5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33.200000000000003</v>
      </c>
      <c r="BI393" s="119">
        <v>34.200000000000003</v>
      </c>
      <c r="BJ393" s="119">
        <v>37.9</v>
      </c>
      <c r="BK393" s="119">
        <v>39.799999999999997</v>
      </c>
      <c r="BL393" s="119">
        <v>3</v>
      </c>
      <c r="BM393" s="119" t="s">
        <v>434</v>
      </c>
    </row>
    <row r="394" spans="1:65" s="119" customFormat="1" ht="11.4" x14ac:dyDescent="0.2">
      <c r="A394" s="119" t="s">
        <v>92</v>
      </c>
      <c r="B394" s="119">
        <v>45</v>
      </c>
      <c r="C394" s="119">
        <v>0</v>
      </c>
      <c r="D394" s="119">
        <v>43</v>
      </c>
      <c r="E394" s="119">
        <v>1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95.56</v>
      </c>
      <c r="Q394" s="119">
        <v>2.222</v>
      </c>
      <c r="R394" s="119">
        <v>2.222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585</v>
      </c>
      <c r="AC394" s="119" t="s">
        <v>559</v>
      </c>
      <c r="AD394" s="119" t="s">
        <v>523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10</v>
      </c>
      <c r="AS394" s="119">
        <v>28</v>
      </c>
      <c r="AT394" s="119">
        <v>5</v>
      </c>
      <c r="AU394" s="119">
        <v>1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32.799999999999997</v>
      </c>
      <c r="BI394" s="119">
        <v>32.799999999999997</v>
      </c>
      <c r="BJ394" s="119">
        <v>35.700000000000003</v>
      </c>
      <c r="BK394" s="119">
        <v>39.799999999999997</v>
      </c>
      <c r="BL394" s="119">
        <v>6</v>
      </c>
      <c r="BM394" s="119" t="s">
        <v>433</v>
      </c>
    </row>
    <row r="395" spans="1:65" s="119" customFormat="1" ht="11.4" x14ac:dyDescent="0.2">
      <c r="A395" s="119" t="s">
        <v>92</v>
      </c>
      <c r="B395" s="119">
        <v>16</v>
      </c>
      <c r="C395" s="119">
        <v>0</v>
      </c>
      <c r="D395" s="119">
        <v>16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496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7</v>
      </c>
      <c r="AS395" s="119">
        <v>5</v>
      </c>
      <c r="AT395" s="119">
        <v>2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31.6</v>
      </c>
      <c r="BI395" s="119">
        <v>30.3</v>
      </c>
      <c r="BJ395" s="119">
        <v>36.9</v>
      </c>
      <c r="BK395" s="119">
        <v>47.2</v>
      </c>
      <c r="BL395" s="119">
        <v>2</v>
      </c>
      <c r="BM395" s="119" t="s">
        <v>434</v>
      </c>
    </row>
    <row r="396" spans="1:65" s="119" customFormat="1" ht="11.4" x14ac:dyDescent="0.2">
      <c r="A396" s="119" t="s">
        <v>93</v>
      </c>
      <c r="B396" s="119">
        <v>43</v>
      </c>
      <c r="C396" s="119">
        <v>0</v>
      </c>
      <c r="D396" s="119">
        <v>42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97.67</v>
      </c>
      <c r="Q396" s="119">
        <v>0</v>
      </c>
      <c r="R396" s="119">
        <v>2.3260000000000001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518</v>
      </c>
      <c r="AC396" s="119" t="s">
        <v>56</v>
      </c>
      <c r="AD396" s="119" t="s">
        <v>509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4</v>
      </c>
      <c r="AR396" s="119">
        <v>11</v>
      </c>
      <c r="AS396" s="119">
        <v>23</v>
      </c>
      <c r="AT396" s="119">
        <v>3</v>
      </c>
      <c r="AU396" s="119">
        <v>2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30.7</v>
      </c>
      <c r="BI396" s="119">
        <v>31.2</v>
      </c>
      <c r="BJ396" s="119">
        <v>34.1</v>
      </c>
      <c r="BK396" s="119">
        <v>39.4</v>
      </c>
      <c r="BL396" s="119">
        <v>2</v>
      </c>
      <c r="BM396" s="119" t="s">
        <v>433</v>
      </c>
    </row>
    <row r="397" spans="1:65" s="119" customFormat="1" ht="11.4" x14ac:dyDescent="0.2">
      <c r="A397" s="119" t="s">
        <v>93</v>
      </c>
      <c r="B397" s="119">
        <v>18</v>
      </c>
      <c r="C397" s="119">
        <v>0</v>
      </c>
      <c r="D397" s="119">
        <v>14</v>
      </c>
      <c r="E397" s="119">
        <v>0</v>
      </c>
      <c r="F397" s="119">
        <v>4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77.78</v>
      </c>
      <c r="Q397" s="119">
        <v>0</v>
      </c>
      <c r="R397" s="119">
        <v>22.22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552</v>
      </c>
      <c r="AC397" s="119" t="s">
        <v>56</v>
      </c>
      <c r="AD397" s="119" t="s">
        <v>569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2</v>
      </c>
      <c r="AR397" s="119">
        <v>2</v>
      </c>
      <c r="AS397" s="119">
        <v>8</v>
      </c>
      <c r="AT397" s="119">
        <v>5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31.3</v>
      </c>
      <c r="BI397" s="119">
        <v>32.5</v>
      </c>
      <c r="BJ397" s="119">
        <v>37.1</v>
      </c>
      <c r="BK397" s="119">
        <v>38.9</v>
      </c>
      <c r="BL397" s="119">
        <v>3</v>
      </c>
      <c r="BM397" s="119" t="s">
        <v>434</v>
      </c>
    </row>
    <row r="398" spans="1:65" s="119" customFormat="1" ht="11.4" x14ac:dyDescent="0.2">
      <c r="A398" s="119" t="s">
        <v>94</v>
      </c>
      <c r="B398" s="119">
        <v>52</v>
      </c>
      <c r="C398" s="119">
        <v>2</v>
      </c>
      <c r="D398" s="119">
        <v>48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3.8460000000000001</v>
      </c>
      <c r="P398" s="119">
        <v>92.31</v>
      </c>
      <c r="Q398" s="119">
        <v>0</v>
      </c>
      <c r="R398" s="119">
        <v>3.8460000000000001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667</v>
      </c>
      <c r="AB398" s="119" t="s">
        <v>547</v>
      </c>
      <c r="AC398" s="119" t="s">
        <v>56</v>
      </c>
      <c r="AD398" s="119" t="s">
        <v>546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0</v>
      </c>
      <c r="AQ398" s="119">
        <v>5</v>
      </c>
      <c r="AR398" s="119">
        <v>15</v>
      </c>
      <c r="AS398" s="119">
        <v>28</v>
      </c>
      <c r="AT398" s="119">
        <v>3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29.9</v>
      </c>
      <c r="BI398" s="119">
        <v>30.7</v>
      </c>
      <c r="BJ398" s="119">
        <v>34.1</v>
      </c>
      <c r="BK398" s="119">
        <v>35.5</v>
      </c>
      <c r="BL398" s="119">
        <v>1</v>
      </c>
      <c r="BM398" s="119" t="s">
        <v>433</v>
      </c>
    </row>
    <row r="399" spans="1:65" s="119" customFormat="1" ht="11.4" x14ac:dyDescent="0.2">
      <c r="A399" s="119" t="s">
        <v>94</v>
      </c>
      <c r="B399" s="119">
        <v>21</v>
      </c>
      <c r="C399" s="119">
        <v>0</v>
      </c>
      <c r="D399" s="119">
        <v>20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95.24</v>
      </c>
      <c r="Q399" s="119">
        <v>0</v>
      </c>
      <c r="R399" s="119">
        <v>4.7619999999999996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594</v>
      </c>
      <c r="AC399" s="119" t="s">
        <v>56</v>
      </c>
      <c r="AD399" s="119" t="s">
        <v>503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4</v>
      </c>
      <c r="AS399" s="119">
        <v>10</v>
      </c>
      <c r="AT399" s="119">
        <v>4</v>
      </c>
      <c r="AU399" s="119">
        <v>3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33.9</v>
      </c>
      <c r="BI399" s="119">
        <v>32.9</v>
      </c>
      <c r="BJ399" s="119">
        <v>39.700000000000003</v>
      </c>
      <c r="BK399" s="119">
        <v>41.2</v>
      </c>
      <c r="BL399" s="119">
        <v>5</v>
      </c>
      <c r="BM399" s="119" t="s">
        <v>434</v>
      </c>
    </row>
    <row r="400" spans="1:65" s="119" customFormat="1" ht="11.4" x14ac:dyDescent="0.2">
      <c r="A400" s="119" t="s">
        <v>95</v>
      </c>
      <c r="B400" s="119">
        <v>61</v>
      </c>
      <c r="C400" s="119">
        <v>0</v>
      </c>
      <c r="D400" s="119">
        <v>61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520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3</v>
      </c>
      <c r="AR400" s="119">
        <v>27</v>
      </c>
      <c r="AS400" s="119">
        <v>26</v>
      </c>
      <c r="AT400" s="119">
        <v>3</v>
      </c>
      <c r="AU400" s="119">
        <v>0</v>
      </c>
      <c r="AV400" s="119">
        <v>1</v>
      </c>
      <c r="AW400" s="119">
        <v>1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30.5</v>
      </c>
      <c r="BI400" s="119">
        <v>30.1</v>
      </c>
      <c r="BJ400" s="119">
        <v>33.9</v>
      </c>
      <c r="BK400" s="119">
        <v>38.700000000000003</v>
      </c>
      <c r="BL400" s="119">
        <v>3</v>
      </c>
      <c r="BM400" s="119" t="s">
        <v>433</v>
      </c>
    </row>
    <row r="401" spans="1:65" s="119" customFormat="1" ht="11.4" x14ac:dyDescent="0.2">
      <c r="A401" s="119" t="s">
        <v>95</v>
      </c>
      <c r="B401" s="119">
        <v>26</v>
      </c>
      <c r="C401" s="119">
        <v>1</v>
      </c>
      <c r="D401" s="119">
        <v>22</v>
      </c>
      <c r="E401" s="119">
        <v>2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3.8460000000000001</v>
      </c>
      <c r="P401" s="119">
        <v>84.62</v>
      </c>
      <c r="Q401" s="119">
        <v>7.6920000000000002</v>
      </c>
      <c r="R401" s="119">
        <v>3.8460000000000001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129</v>
      </c>
      <c r="AB401" s="119" t="s">
        <v>570</v>
      </c>
      <c r="AC401" s="119" t="s">
        <v>541</v>
      </c>
      <c r="AD401" s="119" t="s">
        <v>530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0</v>
      </c>
      <c r="AR401" s="119">
        <v>11</v>
      </c>
      <c r="AS401" s="119">
        <v>8</v>
      </c>
      <c r="AT401" s="119">
        <v>6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31.2</v>
      </c>
      <c r="BI401" s="119">
        <v>30.7</v>
      </c>
      <c r="BJ401" s="119">
        <v>35.9</v>
      </c>
      <c r="BK401" s="119">
        <v>37.6</v>
      </c>
      <c r="BL401" s="119">
        <v>3</v>
      </c>
      <c r="BM401" s="119" t="s">
        <v>434</v>
      </c>
    </row>
    <row r="402" spans="1:65" s="119" customFormat="1" ht="11.4" x14ac:dyDescent="0.2">
      <c r="A402" s="119" t="s">
        <v>96</v>
      </c>
      <c r="B402" s="119">
        <v>52</v>
      </c>
      <c r="C402" s="119">
        <v>1</v>
      </c>
      <c r="D402" s="119">
        <v>48</v>
      </c>
      <c r="E402" s="119">
        <v>0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1.923</v>
      </c>
      <c r="P402" s="119">
        <v>92.31</v>
      </c>
      <c r="Q402" s="119">
        <v>0</v>
      </c>
      <c r="R402" s="119">
        <v>5.7690000000000001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512</v>
      </c>
      <c r="AB402" s="119" t="s">
        <v>518</v>
      </c>
      <c r="AC402" s="119" t="s">
        <v>56</v>
      </c>
      <c r="AD402" s="119" t="s">
        <v>550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1</v>
      </c>
      <c r="AR402" s="119">
        <v>24</v>
      </c>
      <c r="AS402" s="119">
        <v>23</v>
      </c>
      <c r="AT402" s="119">
        <v>3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30.5</v>
      </c>
      <c r="BI402" s="119">
        <v>30.2</v>
      </c>
      <c r="BJ402" s="119">
        <v>33.299999999999997</v>
      </c>
      <c r="BK402" s="119">
        <v>37.1</v>
      </c>
      <c r="BL402" s="119">
        <v>2</v>
      </c>
      <c r="BM402" s="119" t="s">
        <v>433</v>
      </c>
    </row>
    <row r="403" spans="1:65" s="119" customFormat="1" ht="11.4" x14ac:dyDescent="0.2">
      <c r="A403" s="119" t="s">
        <v>96</v>
      </c>
      <c r="B403" s="119">
        <v>31</v>
      </c>
      <c r="C403" s="119">
        <v>0</v>
      </c>
      <c r="D403" s="119">
        <v>30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96.77</v>
      </c>
      <c r="Q403" s="119">
        <v>0</v>
      </c>
      <c r="R403" s="119">
        <v>3.226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580</v>
      </c>
      <c r="AC403" s="119" t="s">
        <v>56</v>
      </c>
      <c r="AD403" s="119" t="s">
        <v>543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1</v>
      </c>
      <c r="AR403" s="119">
        <v>10</v>
      </c>
      <c r="AS403" s="119">
        <v>14</v>
      </c>
      <c r="AT403" s="119">
        <v>4</v>
      </c>
      <c r="AU403" s="119">
        <v>2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32.1</v>
      </c>
      <c r="BI403" s="119">
        <v>32.6</v>
      </c>
      <c r="BJ403" s="119">
        <v>37.4</v>
      </c>
      <c r="BK403" s="119">
        <v>41.4</v>
      </c>
      <c r="BL403" s="119">
        <v>5</v>
      </c>
      <c r="BM403" s="119" t="s">
        <v>434</v>
      </c>
    </row>
    <row r="404" spans="1:65" s="119" customFormat="1" ht="11.4" x14ac:dyDescent="0.2">
      <c r="A404" s="119" t="s">
        <v>97</v>
      </c>
      <c r="B404" s="119">
        <v>48</v>
      </c>
      <c r="C404" s="119">
        <v>0</v>
      </c>
      <c r="D404" s="119">
        <v>45</v>
      </c>
      <c r="E404" s="119">
        <v>0</v>
      </c>
      <c r="F404" s="119">
        <v>3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93.75</v>
      </c>
      <c r="Q404" s="119">
        <v>0</v>
      </c>
      <c r="R404" s="119">
        <v>6.25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513</v>
      </c>
      <c r="AC404" s="119" t="s">
        <v>56</v>
      </c>
      <c r="AD404" s="119" t="s">
        <v>529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4</v>
      </c>
      <c r="AR404" s="119">
        <v>23</v>
      </c>
      <c r="AS404" s="119">
        <v>18</v>
      </c>
      <c r="AT404" s="119">
        <v>3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29.8</v>
      </c>
      <c r="BI404" s="119">
        <v>29.8</v>
      </c>
      <c r="BJ404" s="119">
        <v>33.299999999999997</v>
      </c>
      <c r="BK404" s="119">
        <v>35.4</v>
      </c>
      <c r="BL404" s="119">
        <v>0</v>
      </c>
      <c r="BM404" s="119" t="s">
        <v>433</v>
      </c>
    </row>
    <row r="405" spans="1:65" s="119" customFormat="1" ht="11.4" x14ac:dyDescent="0.2">
      <c r="A405" s="119" t="s">
        <v>97</v>
      </c>
      <c r="B405" s="119">
        <v>50</v>
      </c>
      <c r="C405" s="119">
        <v>1</v>
      </c>
      <c r="D405" s="119">
        <v>47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</v>
      </c>
      <c r="P405" s="119">
        <v>94</v>
      </c>
      <c r="Q405" s="119">
        <v>0</v>
      </c>
      <c r="R405" s="119">
        <v>4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174</v>
      </c>
      <c r="AB405" s="119" t="s">
        <v>518</v>
      </c>
      <c r="AC405" s="119" t="s">
        <v>56</v>
      </c>
      <c r="AD405" s="119" t="s">
        <v>555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5</v>
      </c>
      <c r="AR405" s="119">
        <v>17</v>
      </c>
      <c r="AS405" s="119">
        <v>19</v>
      </c>
      <c r="AT405" s="119">
        <v>8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30.4</v>
      </c>
      <c r="BI405" s="119">
        <v>30.5</v>
      </c>
      <c r="BJ405" s="119">
        <v>35.6</v>
      </c>
      <c r="BK405" s="119">
        <v>36.9</v>
      </c>
      <c r="BL405" s="119">
        <v>2</v>
      </c>
      <c r="BM405" s="119" t="s">
        <v>434</v>
      </c>
    </row>
    <row r="406" spans="1:65" s="119" customFormat="1" ht="11.4" x14ac:dyDescent="0.2">
      <c r="A406" s="119" t="s">
        <v>98</v>
      </c>
      <c r="B406" s="119">
        <v>74</v>
      </c>
      <c r="C406" s="119">
        <v>1</v>
      </c>
      <c r="D406" s="119">
        <v>71</v>
      </c>
      <c r="E406" s="119">
        <v>1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1.351</v>
      </c>
      <c r="P406" s="119">
        <v>95.95</v>
      </c>
      <c r="Q406" s="119">
        <v>1.351</v>
      </c>
      <c r="R406" s="119">
        <v>1.351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513</v>
      </c>
      <c r="AB406" s="119" t="s">
        <v>544</v>
      </c>
      <c r="AC406" s="119" t="s">
        <v>489</v>
      </c>
      <c r="AD406" s="119" t="s">
        <v>554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3</v>
      </c>
      <c r="AR406" s="119">
        <v>25</v>
      </c>
      <c r="AS406" s="119">
        <v>37</v>
      </c>
      <c r="AT406" s="119">
        <v>8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31.3</v>
      </c>
      <c r="BI406" s="119">
        <v>31</v>
      </c>
      <c r="BJ406" s="119">
        <v>34.6</v>
      </c>
      <c r="BK406" s="119">
        <v>38.200000000000003</v>
      </c>
      <c r="BL406" s="119">
        <v>5</v>
      </c>
      <c r="BM406" s="119" t="s">
        <v>433</v>
      </c>
    </row>
    <row r="407" spans="1:65" s="119" customFormat="1" ht="11.4" x14ac:dyDescent="0.2">
      <c r="A407" s="119" t="s">
        <v>98</v>
      </c>
      <c r="B407" s="119">
        <v>44</v>
      </c>
      <c r="C407" s="119">
        <v>0</v>
      </c>
      <c r="D407" s="119">
        <v>41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0</v>
      </c>
      <c r="P407" s="119">
        <v>93.18</v>
      </c>
      <c r="Q407" s="119">
        <v>0</v>
      </c>
      <c r="R407" s="119">
        <v>4.5449999999999999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2.2730000000000001</v>
      </c>
      <c r="Y407" s="119">
        <v>0</v>
      </c>
      <c r="Z407" s="119">
        <v>0</v>
      </c>
      <c r="AA407" s="119" t="s">
        <v>56</v>
      </c>
      <c r="AB407" s="119" t="s">
        <v>490</v>
      </c>
      <c r="AC407" s="119" t="s">
        <v>56</v>
      </c>
      <c r="AD407" s="119" t="s">
        <v>555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457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1</v>
      </c>
      <c r="AR407" s="119">
        <v>16</v>
      </c>
      <c r="AS407" s="119">
        <v>17</v>
      </c>
      <c r="AT407" s="119">
        <v>9</v>
      </c>
      <c r="AU407" s="119">
        <v>1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32.299999999999997</v>
      </c>
      <c r="BI407" s="119">
        <v>32</v>
      </c>
      <c r="BJ407" s="119">
        <v>38</v>
      </c>
      <c r="BK407" s="119">
        <v>39.6</v>
      </c>
      <c r="BL407" s="119">
        <v>8</v>
      </c>
      <c r="BM407" s="119" t="s">
        <v>434</v>
      </c>
    </row>
    <row r="408" spans="1:65" s="119" customFormat="1" ht="11.4" x14ac:dyDescent="0.2">
      <c r="A408" s="119" t="s">
        <v>99</v>
      </c>
      <c r="B408" s="119">
        <v>84</v>
      </c>
      <c r="C408" s="119">
        <v>0</v>
      </c>
      <c r="D408" s="119">
        <v>82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97.62</v>
      </c>
      <c r="Q408" s="119">
        <v>0</v>
      </c>
      <c r="R408" s="119">
        <v>2.3809999999999998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561</v>
      </c>
      <c r="AC408" s="119" t="s">
        <v>56</v>
      </c>
      <c r="AD408" s="119" t="s">
        <v>483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6</v>
      </c>
      <c r="AR408" s="119">
        <v>41</v>
      </c>
      <c r="AS408" s="119">
        <v>31</v>
      </c>
      <c r="AT408" s="119">
        <v>6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29.8</v>
      </c>
      <c r="BI408" s="119">
        <v>29.6</v>
      </c>
      <c r="BJ408" s="119">
        <v>33</v>
      </c>
      <c r="BK408" s="119">
        <v>35.799999999999997</v>
      </c>
      <c r="BL408" s="119">
        <v>3</v>
      </c>
      <c r="BM408" s="119" t="s">
        <v>433</v>
      </c>
    </row>
    <row r="409" spans="1:65" s="119" customFormat="1" ht="11.4" x14ac:dyDescent="0.2">
      <c r="A409" s="119" t="s">
        <v>99</v>
      </c>
      <c r="B409" s="119">
        <v>50</v>
      </c>
      <c r="C409" s="119">
        <v>2</v>
      </c>
      <c r="D409" s="119">
        <v>43</v>
      </c>
      <c r="E409" s="119">
        <v>0</v>
      </c>
      <c r="F409" s="119">
        <v>1</v>
      </c>
      <c r="G409" s="119">
        <v>0</v>
      </c>
      <c r="H409" s="119">
        <v>2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2</v>
      </c>
      <c r="O409" s="119">
        <v>4</v>
      </c>
      <c r="P409" s="119">
        <v>86</v>
      </c>
      <c r="Q409" s="119">
        <v>0</v>
      </c>
      <c r="R409" s="119">
        <v>2</v>
      </c>
      <c r="S409" s="119">
        <v>0</v>
      </c>
      <c r="T409" s="119">
        <v>4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4</v>
      </c>
      <c r="AA409" s="119" t="s">
        <v>467</v>
      </c>
      <c r="AB409" s="119" t="s">
        <v>513</v>
      </c>
      <c r="AC409" s="119" t="s">
        <v>56</v>
      </c>
      <c r="AD409" s="119" t="s">
        <v>176</v>
      </c>
      <c r="AE409" s="119" t="s">
        <v>56</v>
      </c>
      <c r="AF409" s="119" t="s">
        <v>447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466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12</v>
      </c>
      <c r="AR409" s="119">
        <v>16</v>
      </c>
      <c r="AS409" s="119">
        <v>19</v>
      </c>
      <c r="AT409" s="119">
        <v>3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28.8</v>
      </c>
      <c r="BI409" s="119">
        <v>29.2</v>
      </c>
      <c r="BJ409" s="119">
        <v>33</v>
      </c>
      <c r="BK409" s="119">
        <v>35.700000000000003</v>
      </c>
      <c r="BL409" s="119">
        <v>0</v>
      </c>
      <c r="BM409" s="119" t="s">
        <v>434</v>
      </c>
    </row>
    <row r="410" spans="1:65" s="119" customFormat="1" ht="11.4" x14ac:dyDescent="0.2">
      <c r="A410" s="119" t="s">
        <v>100</v>
      </c>
      <c r="B410" s="119">
        <v>86</v>
      </c>
      <c r="C410" s="119">
        <v>0</v>
      </c>
      <c r="D410" s="119">
        <v>84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97.67</v>
      </c>
      <c r="Q410" s="119">
        <v>0</v>
      </c>
      <c r="R410" s="119">
        <v>2.3260000000000001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513</v>
      </c>
      <c r="AC410" s="119" t="s">
        <v>56</v>
      </c>
      <c r="AD410" s="119" t="s">
        <v>570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5</v>
      </c>
      <c r="AR410" s="119">
        <v>39</v>
      </c>
      <c r="AS410" s="119">
        <v>38</v>
      </c>
      <c r="AT410" s="119">
        <v>3</v>
      </c>
      <c r="AU410" s="119">
        <v>1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29.7</v>
      </c>
      <c r="BI410" s="119">
        <v>29.9</v>
      </c>
      <c r="BJ410" s="119">
        <v>33.6</v>
      </c>
      <c r="BK410" s="119">
        <v>35.200000000000003</v>
      </c>
      <c r="BL410" s="119">
        <v>1</v>
      </c>
      <c r="BM410" s="119" t="s">
        <v>433</v>
      </c>
    </row>
    <row r="411" spans="1:65" s="119" customFormat="1" ht="11.4" x14ac:dyDescent="0.2">
      <c r="A411" s="119" t="s">
        <v>100</v>
      </c>
      <c r="B411" s="119">
        <v>62</v>
      </c>
      <c r="C411" s="119">
        <v>2</v>
      </c>
      <c r="D411" s="119">
        <v>57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1</v>
      </c>
      <c r="O411" s="119">
        <v>3.226</v>
      </c>
      <c r="P411" s="119">
        <v>91.94</v>
      </c>
      <c r="Q411" s="119">
        <v>0</v>
      </c>
      <c r="R411" s="119">
        <v>3.226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1.613</v>
      </c>
      <c r="AA411" s="119" t="s">
        <v>442</v>
      </c>
      <c r="AB411" s="119" t="s">
        <v>491</v>
      </c>
      <c r="AC411" s="119" t="s">
        <v>56</v>
      </c>
      <c r="AD411" s="119" t="s">
        <v>551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172</v>
      </c>
      <c r="AM411" s="119">
        <v>0</v>
      </c>
      <c r="AN411" s="119">
        <v>0</v>
      </c>
      <c r="AO411" s="119">
        <v>0</v>
      </c>
      <c r="AP411" s="119">
        <v>1</v>
      </c>
      <c r="AQ411" s="119">
        <v>9</v>
      </c>
      <c r="AR411" s="119">
        <v>31</v>
      </c>
      <c r="AS411" s="119">
        <v>19</v>
      </c>
      <c r="AT411" s="119">
        <v>2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28.5</v>
      </c>
      <c r="BI411" s="119">
        <v>28.4</v>
      </c>
      <c r="BJ411" s="119">
        <v>32.700000000000003</v>
      </c>
      <c r="BK411" s="119">
        <v>34.299999999999997</v>
      </c>
      <c r="BL411" s="119">
        <v>2</v>
      </c>
      <c r="BM411" s="119" t="s">
        <v>434</v>
      </c>
    </row>
    <row r="412" spans="1:65" s="119" customFormat="1" ht="11.4" x14ac:dyDescent="0.2">
      <c r="A412" s="119" t="s">
        <v>101</v>
      </c>
      <c r="B412" s="119">
        <v>90</v>
      </c>
      <c r="C412" s="119">
        <v>1</v>
      </c>
      <c r="D412" s="119">
        <v>86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1.111</v>
      </c>
      <c r="P412" s="119">
        <v>95.56</v>
      </c>
      <c r="Q412" s="119">
        <v>0</v>
      </c>
      <c r="R412" s="119">
        <v>3.3330000000000002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576</v>
      </c>
      <c r="AB412" s="119" t="s">
        <v>556</v>
      </c>
      <c r="AC412" s="119" t="s">
        <v>56</v>
      </c>
      <c r="AD412" s="119" t="s">
        <v>565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0</v>
      </c>
      <c r="AQ412" s="119">
        <v>7</v>
      </c>
      <c r="AR412" s="119">
        <v>57</v>
      </c>
      <c r="AS412" s="119">
        <v>20</v>
      </c>
      <c r="AT412" s="119">
        <v>5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28.5</v>
      </c>
      <c r="BI412" s="119">
        <v>27.9</v>
      </c>
      <c r="BJ412" s="119">
        <v>32.200000000000003</v>
      </c>
      <c r="BK412" s="119">
        <v>35.799999999999997</v>
      </c>
      <c r="BL412" s="119">
        <v>2</v>
      </c>
      <c r="BM412" s="119" t="s">
        <v>433</v>
      </c>
    </row>
    <row r="413" spans="1:65" s="119" customFormat="1" ht="11.4" x14ac:dyDescent="0.2">
      <c r="A413" s="119" t="s">
        <v>101</v>
      </c>
      <c r="B413" s="119">
        <v>46</v>
      </c>
      <c r="C413" s="119">
        <v>0</v>
      </c>
      <c r="D413" s="119">
        <v>44</v>
      </c>
      <c r="E413" s="119">
        <v>1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95.65</v>
      </c>
      <c r="Q413" s="119">
        <v>2.1739999999999999</v>
      </c>
      <c r="R413" s="119">
        <v>2.1739999999999999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513</v>
      </c>
      <c r="AC413" s="119" t="s">
        <v>637</v>
      </c>
      <c r="AD413" s="119" t="s">
        <v>430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4</v>
      </c>
      <c r="AR413" s="119">
        <v>25</v>
      </c>
      <c r="AS413" s="119">
        <v>15</v>
      </c>
      <c r="AT413" s="119">
        <v>1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29.4</v>
      </c>
      <c r="BI413" s="119">
        <v>28.8</v>
      </c>
      <c r="BJ413" s="119">
        <v>33.4</v>
      </c>
      <c r="BK413" s="119">
        <v>35.4</v>
      </c>
      <c r="BL413" s="119">
        <v>1</v>
      </c>
      <c r="BM413" s="119" t="s">
        <v>434</v>
      </c>
    </row>
    <row r="414" spans="1:65" s="119" customFormat="1" ht="11.4" x14ac:dyDescent="0.2">
      <c r="A414" s="119" t="s">
        <v>103</v>
      </c>
      <c r="B414" s="119">
        <v>81</v>
      </c>
      <c r="C414" s="119">
        <v>0</v>
      </c>
      <c r="D414" s="119">
        <v>80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98.77</v>
      </c>
      <c r="Q414" s="119">
        <v>0</v>
      </c>
      <c r="R414" s="119">
        <v>1.2350000000000001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530</v>
      </c>
      <c r="AC414" s="119" t="s">
        <v>56</v>
      </c>
      <c r="AD414" s="119" t="s">
        <v>473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8</v>
      </c>
      <c r="AR414" s="119">
        <v>43</v>
      </c>
      <c r="AS414" s="119">
        <v>27</v>
      </c>
      <c r="AT414" s="119">
        <v>3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29.1</v>
      </c>
      <c r="BI414" s="119">
        <v>29</v>
      </c>
      <c r="BJ414" s="119">
        <v>32.5</v>
      </c>
      <c r="BK414" s="119">
        <v>34.700000000000003</v>
      </c>
      <c r="BL414" s="119">
        <v>0</v>
      </c>
      <c r="BM414" s="119" t="s">
        <v>433</v>
      </c>
    </row>
    <row r="415" spans="1:65" s="119" customFormat="1" ht="11.4" x14ac:dyDescent="0.2">
      <c r="A415" s="119" t="s">
        <v>103</v>
      </c>
      <c r="B415" s="119">
        <v>69</v>
      </c>
      <c r="C415" s="119">
        <v>1</v>
      </c>
      <c r="D415" s="119">
        <v>63</v>
      </c>
      <c r="E415" s="119">
        <v>0</v>
      </c>
      <c r="F415" s="119">
        <v>5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1.4490000000000001</v>
      </c>
      <c r="P415" s="119">
        <v>91.3</v>
      </c>
      <c r="Q415" s="119">
        <v>0</v>
      </c>
      <c r="R415" s="119">
        <v>7.2460000000000004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625</v>
      </c>
      <c r="AB415" s="119" t="s">
        <v>522</v>
      </c>
      <c r="AC415" s="119" t="s">
        <v>56</v>
      </c>
      <c r="AD415" s="119" t="s">
        <v>505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0</v>
      </c>
      <c r="AQ415" s="119">
        <v>8</v>
      </c>
      <c r="AR415" s="119">
        <v>16</v>
      </c>
      <c r="AS415" s="119">
        <v>29</v>
      </c>
      <c r="AT415" s="119">
        <v>13</v>
      </c>
      <c r="AU415" s="119">
        <v>1</v>
      </c>
      <c r="AV415" s="119">
        <v>0</v>
      </c>
      <c r="AW415" s="119">
        <v>1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31.2</v>
      </c>
      <c r="BI415" s="119">
        <v>31.3</v>
      </c>
      <c r="BJ415" s="119">
        <v>35.799999999999997</v>
      </c>
      <c r="BK415" s="119">
        <v>38.1</v>
      </c>
      <c r="BL415" s="119">
        <v>6</v>
      </c>
      <c r="BM415" s="119" t="s">
        <v>434</v>
      </c>
    </row>
    <row r="416" spans="1:65" s="119" customFormat="1" ht="11.4" x14ac:dyDescent="0.2">
      <c r="A416" s="119" t="s">
        <v>104</v>
      </c>
      <c r="B416" s="119">
        <v>94</v>
      </c>
      <c r="C416" s="119">
        <v>1</v>
      </c>
      <c r="D416" s="119">
        <v>92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1.0640000000000001</v>
      </c>
      <c r="P416" s="119">
        <v>97.87</v>
      </c>
      <c r="Q416" s="119">
        <v>0</v>
      </c>
      <c r="R416" s="119">
        <v>1.0640000000000001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528</v>
      </c>
      <c r="AB416" s="119" t="s">
        <v>512</v>
      </c>
      <c r="AC416" s="119" t="s">
        <v>56</v>
      </c>
      <c r="AD416" s="119" t="s">
        <v>505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8</v>
      </c>
      <c r="AR416" s="119">
        <v>44</v>
      </c>
      <c r="AS416" s="119">
        <v>36</v>
      </c>
      <c r="AT416" s="119">
        <v>4</v>
      </c>
      <c r="AU416" s="119">
        <v>2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29.6</v>
      </c>
      <c r="BI416" s="119">
        <v>29.3</v>
      </c>
      <c r="BJ416" s="119">
        <v>32.700000000000003</v>
      </c>
      <c r="BK416" s="119">
        <v>37.299999999999997</v>
      </c>
      <c r="BL416" s="119">
        <v>5</v>
      </c>
      <c r="BM416" s="119" t="s">
        <v>433</v>
      </c>
    </row>
    <row r="417" spans="1:65" s="119" customFormat="1" ht="11.4" x14ac:dyDescent="0.2">
      <c r="A417" s="119" t="s">
        <v>104</v>
      </c>
      <c r="B417" s="119">
        <v>69</v>
      </c>
      <c r="C417" s="119">
        <v>0</v>
      </c>
      <c r="D417" s="119">
        <v>69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563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7</v>
      </c>
      <c r="AR417" s="119">
        <v>25</v>
      </c>
      <c r="AS417" s="119">
        <v>32</v>
      </c>
      <c r="AT417" s="119">
        <v>4</v>
      </c>
      <c r="AU417" s="119">
        <v>1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29.9</v>
      </c>
      <c r="BI417" s="119">
        <v>30.1</v>
      </c>
      <c r="BJ417" s="119">
        <v>33.5</v>
      </c>
      <c r="BK417" s="119">
        <v>35.299999999999997</v>
      </c>
      <c r="BL417" s="119">
        <v>1</v>
      </c>
      <c r="BM417" s="119" t="s">
        <v>434</v>
      </c>
    </row>
    <row r="418" spans="1:65" s="119" customFormat="1" ht="11.4" x14ac:dyDescent="0.2">
      <c r="A418" s="119" t="s">
        <v>105</v>
      </c>
      <c r="B418" s="119">
        <v>96</v>
      </c>
      <c r="C418" s="119">
        <v>0</v>
      </c>
      <c r="D418" s="119">
        <v>94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97.92</v>
      </c>
      <c r="Q418" s="119">
        <v>0</v>
      </c>
      <c r="R418" s="119">
        <v>2.0830000000000002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500</v>
      </c>
      <c r="AC418" s="119" t="s">
        <v>56</v>
      </c>
      <c r="AD418" s="119" t="s">
        <v>562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13</v>
      </c>
      <c r="AR418" s="119">
        <v>43</v>
      </c>
      <c r="AS418" s="119">
        <v>34</v>
      </c>
      <c r="AT418" s="119">
        <v>5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29.4</v>
      </c>
      <c r="BI418" s="119">
        <v>29.1</v>
      </c>
      <c r="BJ418" s="119">
        <v>33.299999999999997</v>
      </c>
      <c r="BK418" s="119">
        <v>38.6</v>
      </c>
      <c r="BL418" s="119">
        <v>6</v>
      </c>
      <c r="BM418" s="119" t="s">
        <v>433</v>
      </c>
    </row>
    <row r="419" spans="1:65" s="119" customFormat="1" ht="11.4" x14ac:dyDescent="0.2">
      <c r="A419" s="119" t="s">
        <v>105</v>
      </c>
      <c r="B419" s="119">
        <v>57</v>
      </c>
      <c r="C419" s="119">
        <v>0</v>
      </c>
      <c r="D419" s="119">
        <v>56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98.25</v>
      </c>
      <c r="Q419" s="119">
        <v>0</v>
      </c>
      <c r="R419" s="119">
        <v>1.754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544</v>
      </c>
      <c r="AC419" s="119" t="s">
        <v>56</v>
      </c>
      <c r="AD419" s="119" t="s">
        <v>589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3</v>
      </c>
      <c r="AR419" s="119">
        <v>20</v>
      </c>
      <c r="AS419" s="119">
        <v>21</v>
      </c>
      <c r="AT419" s="119">
        <v>10</v>
      </c>
      <c r="AU419" s="119">
        <v>3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31.4</v>
      </c>
      <c r="BI419" s="119">
        <v>31.1</v>
      </c>
      <c r="BJ419" s="119">
        <v>37</v>
      </c>
      <c r="BK419" s="119">
        <v>42.7</v>
      </c>
      <c r="BL419" s="119">
        <v>8</v>
      </c>
      <c r="BM419" s="119" t="s">
        <v>434</v>
      </c>
    </row>
    <row r="420" spans="1:65" s="119" customFormat="1" ht="11.4" x14ac:dyDescent="0.2">
      <c r="A420" s="119" t="s">
        <v>106</v>
      </c>
      <c r="B420" s="119">
        <v>119</v>
      </c>
      <c r="C420" s="119">
        <v>0</v>
      </c>
      <c r="D420" s="119">
        <v>115</v>
      </c>
      <c r="E420" s="119">
        <v>1</v>
      </c>
      <c r="F420" s="119">
        <v>2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96.64</v>
      </c>
      <c r="Q420" s="119">
        <v>0.84</v>
      </c>
      <c r="R420" s="119">
        <v>1.681</v>
      </c>
      <c r="S420" s="119">
        <v>0</v>
      </c>
      <c r="T420" s="119">
        <v>0.84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450</v>
      </c>
      <c r="AC420" s="119" t="s">
        <v>668</v>
      </c>
      <c r="AD420" s="119" t="s">
        <v>553</v>
      </c>
      <c r="AE420" s="119" t="s">
        <v>56</v>
      </c>
      <c r="AF420" s="119" t="s">
        <v>669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11</v>
      </c>
      <c r="AP420" s="119">
        <v>0</v>
      </c>
      <c r="AQ420" s="119">
        <v>23</v>
      </c>
      <c r="AR420" s="119">
        <v>64</v>
      </c>
      <c r="AS420" s="119">
        <v>14</v>
      </c>
      <c r="AT420" s="119">
        <v>4</v>
      </c>
      <c r="AU420" s="119">
        <v>2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26.3</v>
      </c>
      <c r="BI420" s="119">
        <v>26.7</v>
      </c>
      <c r="BJ420" s="119">
        <v>30.5</v>
      </c>
      <c r="BK420" s="119">
        <v>36</v>
      </c>
      <c r="BL420" s="119">
        <v>2</v>
      </c>
      <c r="BM420" s="119" t="s">
        <v>433</v>
      </c>
    </row>
    <row r="421" spans="1:65" s="119" customFormat="1" ht="11.4" x14ac:dyDescent="0.2">
      <c r="A421" s="119" t="s">
        <v>106</v>
      </c>
      <c r="B421" s="119">
        <v>60</v>
      </c>
      <c r="C421" s="119">
        <v>0</v>
      </c>
      <c r="D421" s="119">
        <v>59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98.33</v>
      </c>
      <c r="Q421" s="119">
        <v>0</v>
      </c>
      <c r="R421" s="119">
        <v>1.667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510</v>
      </c>
      <c r="AC421" s="119" t="s">
        <v>56</v>
      </c>
      <c r="AD421" s="119" t="s">
        <v>520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1</v>
      </c>
      <c r="AR421" s="119">
        <v>15</v>
      </c>
      <c r="AS421" s="119">
        <v>36</v>
      </c>
      <c r="AT421" s="119">
        <v>7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32</v>
      </c>
      <c r="BI421" s="119">
        <v>31.7</v>
      </c>
      <c r="BJ421" s="119">
        <v>34.700000000000003</v>
      </c>
      <c r="BK421" s="119">
        <v>39.200000000000003</v>
      </c>
      <c r="BL421" s="119">
        <v>5</v>
      </c>
      <c r="BM421" s="119" t="s">
        <v>434</v>
      </c>
    </row>
    <row r="422" spans="1:65" s="119" customFormat="1" ht="11.4" x14ac:dyDescent="0.2">
      <c r="A422" s="119" t="s">
        <v>107</v>
      </c>
      <c r="B422" s="119">
        <v>92</v>
      </c>
      <c r="C422" s="119">
        <v>0</v>
      </c>
      <c r="D422" s="119">
        <v>91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98.91</v>
      </c>
      <c r="Q422" s="119">
        <v>0</v>
      </c>
      <c r="R422" s="119">
        <v>1.087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518</v>
      </c>
      <c r="AC422" s="119" t="s">
        <v>56</v>
      </c>
      <c r="AD422" s="119" t="s">
        <v>546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0</v>
      </c>
      <c r="AQ422" s="119">
        <v>6</v>
      </c>
      <c r="AR422" s="119">
        <v>31</v>
      </c>
      <c r="AS422" s="119">
        <v>44</v>
      </c>
      <c r="AT422" s="119">
        <v>10</v>
      </c>
      <c r="AU422" s="119">
        <v>1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30.7</v>
      </c>
      <c r="BI422" s="119">
        <v>30.9</v>
      </c>
      <c r="BJ422" s="119">
        <v>33.799999999999997</v>
      </c>
      <c r="BK422" s="119">
        <v>37.5</v>
      </c>
      <c r="BL422" s="119">
        <v>5</v>
      </c>
      <c r="BM422" s="119" t="s">
        <v>433</v>
      </c>
    </row>
    <row r="423" spans="1:65" s="119" customFormat="1" ht="11.4" x14ac:dyDescent="0.2">
      <c r="A423" s="119" t="s">
        <v>107</v>
      </c>
      <c r="B423" s="119">
        <v>71</v>
      </c>
      <c r="C423" s="119">
        <v>0</v>
      </c>
      <c r="D423" s="119">
        <v>71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505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33</v>
      </c>
      <c r="AS423" s="119">
        <v>33</v>
      </c>
      <c r="AT423" s="119">
        <v>5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30.4</v>
      </c>
      <c r="BI423" s="119">
        <v>30.3</v>
      </c>
      <c r="BJ423" s="119">
        <v>33.5</v>
      </c>
      <c r="BK423" s="119">
        <v>35.799999999999997</v>
      </c>
      <c r="BL423" s="119">
        <v>1</v>
      </c>
      <c r="BM423" s="119" t="s">
        <v>434</v>
      </c>
    </row>
    <row r="424" spans="1:65" s="119" customFormat="1" ht="11.4" x14ac:dyDescent="0.2">
      <c r="A424" s="119" t="s">
        <v>108</v>
      </c>
      <c r="B424" s="119">
        <v>115</v>
      </c>
      <c r="C424" s="119">
        <v>1</v>
      </c>
      <c r="D424" s="119">
        <v>112</v>
      </c>
      <c r="E424" s="119">
        <v>1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0.87</v>
      </c>
      <c r="P424" s="119">
        <v>97.39</v>
      </c>
      <c r="Q424" s="119">
        <v>0.87</v>
      </c>
      <c r="R424" s="119">
        <v>0.87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446</v>
      </c>
      <c r="AB424" s="119" t="s">
        <v>543</v>
      </c>
      <c r="AC424" s="119" t="s">
        <v>540</v>
      </c>
      <c r="AD424" s="119" t="s">
        <v>491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0</v>
      </c>
      <c r="AQ424" s="119">
        <v>5</v>
      </c>
      <c r="AR424" s="119">
        <v>69</v>
      </c>
      <c r="AS424" s="119">
        <v>38</v>
      </c>
      <c r="AT424" s="119">
        <v>3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29.3</v>
      </c>
      <c r="BI424" s="119">
        <v>29.2</v>
      </c>
      <c r="BJ424" s="119">
        <v>32.200000000000003</v>
      </c>
      <c r="BK424" s="119">
        <v>34.5</v>
      </c>
      <c r="BL424" s="119">
        <v>1</v>
      </c>
      <c r="BM424" s="119" t="s">
        <v>433</v>
      </c>
    </row>
    <row r="425" spans="1:65" s="119" customFormat="1" ht="11.4" x14ac:dyDescent="0.2">
      <c r="A425" s="119" t="s">
        <v>108</v>
      </c>
      <c r="B425" s="119">
        <v>75</v>
      </c>
      <c r="C425" s="119">
        <v>0</v>
      </c>
      <c r="D425" s="119">
        <v>72</v>
      </c>
      <c r="E425" s="119">
        <v>0</v>
      </c>
      <c r="F425" s="119">
        <v>3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96</v>
      </c>
      <c r="Q425" s="119">
        <v>0</v>
      </c>
      <c r="R425" s="119">
        <v>4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522</v>
      </c>
      <c r="AC425" s="119" t="s">
        <v>56</v>
      </c>
      <c r="AD425" s="119" t="s">
        <v>543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3</v>
      </c>
      <c r="AR425" s="119">
        <v>23</v>
      </c>
      <c r="AS425" s="119">
        <v>41</v>
      </c>
      <c r="AT425" s="119">
        <v>5</v>
      </c>
      <c r="AU425" s="119">
        <v>3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31.3</v>
      </c>
      <c r="BI425" s="119">
        <v>31.7</v>
      </c>
      <c r="BJ425" s="119">
        <v>34.200000000000003</v>
      </c>
      <c r="BK425" s="119">
        <v>38.700000000000003</v>
      </c>
      <c r="BL425" s="119">
        <v>5</v>
      </c>
      <c r="BM425" s="119" t="s">
        <v>434</v>
      </c>
    </row>
    <row r="426" spans="1:65" s="119" customFormat="1" ht="11.4" x14ac:dyDescent="0.2">
      <c r="A426" s="119" t="s">
        <v>109</v>
      </c>
      <c r="B426" s="119">
        <v>123</v>
      </c>
      <c r="C426" s="119">
        <v>1</v>
      </c>
      <c r="D426" s="119">
        <v>120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0.81299999999999994</v>
      </c>
      <c r="P426" s="119">
        <v>97.56</v>
      </c>
      <c r="Q426" s="119">
        <v>0</v>
      </c>
      <c r="R426" s="119">
        <v>1.6259999999999999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637</v>
      </c>
      <c r="AB426" s="119" t="s">
        <v>541</v>
      </c>
      <c r="AC426" s="119" t="s">
        <v>56</v>
      </c>
      <c r="AD426" s="119" t="s">
        <v>577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4</v>
      </c>
      <c r="AR426" s="119">
        <v>57</v>
      </c>
      <c r="AS426" s="119">
        <v>57</v>
      </c>
      <c r="AT426" s="119">
        <v>5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30.1</v>
      </c>
      <c r="BI426" s="119">
        <v>30</v>
      </c>
      <c r="BJ426" s="119">
        <v>32.799999999999997</v>
      </c>
      <c r="BK426" s="119">
        <v>34.5</v>
      </c>
      <c r="BL426" s="119">
        <v>1</v>
      </c>
      <c r="BM426" s="119" t="s">
        <v>433</v>
      </c>
    </row>
    <row r="427" spans="1:65" s="119" customFormat="1" ht="11.4" x14ac:dyDescent="0.2">
      <c r="A427" s="119" t="s">
        <v>109</v>
      </c>
      <c r="B427" s="119">
        <v>101</v>
      </c>
      <c r="C427" s="119">
        <v>4</v>
      </c>
      <c r="D427" s="119">
        <v>94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3.96</v>
      </c>
      <c r="P427" s="119">
        <v>93.07</v>
      </c>
      <c r="Q427" s="119">
        <v>0</v>
      </c>
      <c r="R427" s="119">
        <v>2.97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559</v>
      </c>
      <c r="AB427" s="119" t="s">
        <v>543</v>
      </c>
      <c r="AC427" s="119" t="s">
        <v>56</v>
      </c>
      <c r="AD427" s="119" t="s">
        <v>514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13</v>
      </c>
      <c r="AR427" s="119">
        <v>41</v>
      </c>
      <c r="AS427" s="119">
        <v>40</v>
      </c>
      <c r="AT427" s="119">
        <v>6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29.5</v>
      </c>
      <c r="BI427" s="119">
        <v>29.5</v>
      </c>
      <c r="BJ427" s="119">
        <v>32.799999999999997</v>
      </c>
      <c r="BK427" s="119">
        <v>35.799999999999997</v>
      </c>
      <c r="BL427" s="119">
        <v>3</v>
      </c>
      <c r="BM427" s="119" t="s">
        <v>434</v>
      </c>
    </row>
    <row r="428" spans="1:65" s="119" customFormat="1" ht="11.4" x14ac:dyDescent="0.2">
      <c r="A428" s="119" t="s">
        <v>110</v>
      </c>
      <c r="B428" s="119">
        <v>126</v>
      </c>
      <c r="C428" s="119">
        <v>0</v>
      </c>
      <c r="D428" s="119">
        <v>124</v>
      </c>
      <c r="E428" s="119">
        <v>0</v>
      </c>
      <c r="F428" s="119">
        <v>1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98.41</v>
      </c>
      <c r="Q428" s="119">
        <v>0</v>
      </c>
      <c r="R428" s="119">
        <v>0.79400000000000004</v>
      </c>
      <c r="S428" s="119">
        <v>0.79400000000000004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446</v>
      </c>
      <c r="AC428" s="119" t="s">
        <v>56</v>
      </c>
      <c r="AD428" s="119" t="s">
        <v>490</v>
      </c>
      <c r="AE428" s="119" t="s">
        <v>452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21</v>
      </c>
      <c r="AR428" s="119">
        <v>68</v>
      </c>
      <c r="AS428" s="119">
        <v>34</v>
      </c>
      <c r="AT428" s="119">
        <v>3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28.3</v>
      </c>
      <c r="BI428" s="119">
        <v>28.4</v>
      </c>
      <c r="BJ428" s="119">
        <v>32.299999999999997</v>
      </c>
      <c r="BK428" s="119">
        <v>34.6</v>
      </c>
      <c r="BL428" s="119">
        <v>0</v>
      </c>
      <c r="BM428" s="119" t="s">
        <v>433</v>
      </c>
    </row>
    <row r="429" spans="1:65" s="119" customFormat="1" ht="11.4" x14ac:dyDescent="0.2">
      <c r="A429" s="119" t="s">
        <v>110</v>
      </c>
      <c r="B429" s="119">
        <v>93</v>
      </c>
      <c r="C429" s="119">
        <v>0</v>
      </c>
      <c r="D429" s="119">
        <v>89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95.7</v>
      </c>
      <c r="Q429" s="119">
        <v>0</v>
      </c>
      <c r="R429" s="119">
        <v>4.3010000000000002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504</v>
      </c>
      <c r="AC429" s="119" t="s">
        <v>56</v>
      </c>
      <c r="AD429" s="119" t="s">
        <v>559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4</v>
      </c>
      <c r="AR429" s="119">
        <v>32</v>
      </c>
      <c r="AS429" s="119">
        <v>47</v>
      </c>
      <c r="AT429" s="119">
        <v>9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31.3</v>
      </c>
      <c r="BI429" s="119">
        <v>31.5</v>
      </c>
      <c r="BJ429" s="119">
        <v>34.5</v>
      </c>
      <c r="BK429" s="119">
        <v>37.4</v>
      </c>
      <c r="BL429" s="119">
        <v>4</v>
      </c>
      <c r="BM429" s="119" t="s">
        <v>434</v>
      </c>
    </row>
    <row r="430" spans="1:65" s="119" customFormat="1" ht="11.4" x14ac:dyDescent="0.2">
      <c r="A430" s="119" t="s">
        <v>111</v>
      </c>
      <c r="B430" s="119">
        <v>124</v>
      </c>
      <c r="C430" s="119">
        <v>0</v>
      </c>
      <c r="D430" s="119">
        <v>120</v>
      </c>
      <c r="E430" s="119">
        <v>1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96.77</v>
      </c>
      <c r="Q430" s="119">
        <v>0.80600000000000005</v>
      </c>
      <c r="R430" s="119">
        <v>2.419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446</v>
      </c>
      <c r="AC430" s="119" t="s">
        <v>468</v>
      </c>
      <c r="AD430" s="119" t="s">
        <v>484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18</v>
      </c>
      <c r="AR430" s="119">
        <v>78</v>
      </c>
      <c r="AS430" s="119">
        <v>19</v>
      </c>
      <c r="AT430" s="119">
        <v>8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28.1</v>
      </c>
      <c r="BI430" s="119">
        <v>27.8</v>
      </c>
      <c r="BJ430" s="119">
        <v>31.8</v>
      </c>
      <c r="BK430" s="119">
        <v>36.200000000000003</v>
      </c>
      <c r="BL430" s="119">
        <v>4</v>
      </c>
      <c r="BM430" s="119" t="s">
        <v>433</v>
      </c>
    </row>
    <row r="431" spans="1:65" s="119" customFormat="1" ht="11.4" x14ac:dyDescent="0.2">
      <c r="A431" s="119" t="s">
        <v>111</v>
      </c>
      <c r="B431" s="119">
        <v>78</v>
      </c>
      <c r="C431" s="119">
        <v>3</v>
      </c>
      <c r="D431" s="119">
        <v>71</v>
      </c>
      <c r="E431" s="119">
        <v>0</v>
      </c>
      <c r="F431" s="119">
        <v>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3.8460000000000001</v>
      </c>
      <c r="P431" s="119">
        <v>91.03</v>
      </c>
      <c r="Q431" s="119">
        <v>0</v>
      </c>
      <c r="R431" s="119">
        <v>5.1280000000000001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431</v>
      </c>
      <c r="AB431" s="119" t="s">
        <v>547</v>
      </c>
      <c r="AC431" s="119" t="s">
        <v>56</v>
      </c>
      <c r="AD431" s="119" t="s">
        <v>555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10</v>
      </c>
      <c r="AR431" s="119">
        <v>27</v>
      </c>
      <c r="AS431" s="119">
        <v>31</v>
      </c>
      <c r="AT431" s="119">
        <v>8</v>
      </c>
      <c r="AU431" s="119">
        <v>2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30</v>
      </c>
      <c r="BI431" s="119">
        <v>30.1</v>
      </c>
      <c r="BJ431" s="119">
        <v>34.4</v>
      </c>
      <c r="BK431" s="119">
        <v>36.9</v>
      </c>
      <c r="BL431" s="119">
        <v>3</v>
      </c>
      <c r="BM431" s="119" t="s">
        <v>434</v>
      </c>
    </row>
    <row r="432" spans="1:65" s="119" customFormat="1" ht="11.4" x14ac:dyDescent="0.2">
      <c r="A432" s="119" t="s">
        <v>112</v>
      </c>
      <c r="B432" s="119">
        <v>127</v>
      </c>
      <c r="C432" s="119">
        <v>0</v>
      </c>
      <c r="D432" s="119">
        <v>123</v>
      </c>
      <c r="E432" s="119">
        <v>0</v>
      </c>
      <c r="F432" s="119">
        <v>4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96.85</v>
      </c>
      <c r="Q432" s="119">
        <v>0</v>
      </c>
      <c r="R432" s="119">
        <v>3.15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533</v>
      </c>
      <c r="AC432" s="119" t="s">
        <v>56</v>
      </c>
      <c r="AD432" s="119" t="s">
        <v>541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4</v>
      </c>
      <c r="AP432" s="119">
        <v>1</v>
      </c>
      <c r="AQ432" s="119">
        <v>16</v>
      </c>
      <c r="AR432" s="119">
        <v>65</v>
      </c>
      <c r="AS432" s="119">
        <v>36</v>
      </c>
      <c r="AT432" s="119">
        <v>4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27.7</v>
      </c>
      <c r="BI432" s="119">
        <v>28.5</v>
      </c>
      <c r="BJ432" s="119">
        <v>31.7</v>
      </c>
      <c r="BK432" s="119">
        <v>34</v>
      </c>
      <c r="BL432" s="119">
        <v>0</v>
      </c>
      <c r="BM432" s="119" t="s">
        <v>433</v>
      </c>
    </row>
    <row r="433" spans="1:65" s="119" customFormat="1" ht="11.4" x14ac:dyDescent="0.2">
      <c r="A433" s="119" t="s">
        <v>112</v>
      </c>
      <c r="B433" s="119">
        <v>72</v>
      </c>
      <c r="C433" s="119">
        <v>0</v>
      </c>
      <c r="D433" s="119">
        <v>72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505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4</v>
      </c>
      <c r="AR433" s="119">
        <v>26</v>
      </c>
      <c r="AS433" s="119">
        <v>36</v>
      </c>
      <c r="AT433" s="119">
        <v>5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30.4</v>
      </c>
      <c r="BI433" s="119">
        <v>30.3</v>
      </c>
      <c r="BJ433" s="119">
        <v>34.1</v>
      </c>
      <c r="BK433" s="119">
        <v>36.200000000000003</v>
      </c>
      <c r="BL433" s="119">
        <v>2</v>
      </c>
      <c r="BM433" s="119" t="s">
        <v>434</v>
      </c>
    </row>
    <row r="434" spans="1:65" s="119" customFormat="1" ht="11.4" x14ac:dyDescent="0.2">
      <c r="A434" s="119" t="s">
        <v>113</v>
      </c>
      <c r="B434" s="119">
        <v>120</v>
      </c>
      <c r="C434" s="119">
        <v>0</v>
      </c>
      <c r="D434" s="119">
        <v>117</v>
      </c>
      <c r="E434" s="119">
        <v>1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1</v>
      </c>
      <c r="O434" s="119">
        <v>0</v>
      </c>
      <c r="P434" s="119">
        <v>97.5</v>
      </c>
      <c r="Q434" s="119">
        <v>0.83299999999999996</v>
      </c>
      <c r="R434" s="119">
        <v>0.83299999999999996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0.83299999999999996</v>
      </c>
      <c r="AA434" s="119" t="s">
        <v>56</v>
      </c>
      <c r="AB434" s="119" t="s">
        <v>556</v>
      </c>
      <c r="AC434" s="119" t="s">
        <v>458</v>
      </c>
      <c r="AD434" s="119" t="s">
        <v>565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467</v>
      </c>
      <c r="AM434" s="119">
        <v>0</v>
      </c>
      <c r="AN434" s="119">
        <v>0</v>
      </c>
      <c r="AO434" s="119">
        <v>1</v>
      </c>
      <c r="AP434" s="119">
        <v>0</v>
      </c>
      <c r="AQ434" s="119">
        <v>23</v>
      </c>
      <c r="AR434" s="119">
        <v>58</v>
      </c>
      <c r="AS434" s="119">
        <v>35</v>
      </c>
      <c r="AT434" s="119">
        <v>3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28.5</v>
      </c>
      <c r="BI434" s="119">
        <v>28.9</v>
      </c>
      <c r="BJ434" s="119">
        <v>31.9</v>
      </c>
      <c r="BK434" s="119">
        <v>34.1</v>
      </c>
      <c r="BL434" s="119">
        <v>1</v>
      </c>
      <c r="BM434" s="119" t="s">
        <v>433</v>
      </c>
    </row>
    <row r="435" spans="1:65" s="119" customFormat="1" ht="11.4" x14ac:dyDescent="0.2">
      <c r="A435" s="119" t="s">
        <v>113</v>
      </c>
      <c r="B435" s="119">
        <v>88</v>
      </c>
      <c r="C435" s="119">
        <v>0</v>
      </c>
      <c r="D435" s="119">
        <v>83</v>
      </c>
      <c r="E435" s="119">
        <v>0</v>
      </c>
      <c r="F435" s="119">
        <v>5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94.32</v>
      </c>
      <c r="Q435" s="119">
        <v>0</v>
      </c>
      <c r="R435" s="119">
        <v>5.6820000000000004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505</v>
      </c>
      <c r="AC435" s="119" t="s">
        <v>56</v>
      </c>
      <c r="AD435" s="119" t="s">
        <v>520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0</v>
      </c>
      <c r="AQ435" s="119">
        <v>4</v>
      </c>
      <c r="AR435" s="119">
        <v>38</v>
      </c>
      <c r="AS435" s="119">
        <v>35</v>
      </c>
      <c r="AT435" s="119">
        <v>9</v>
      </c>
      <c r="AU435" s="119">
        <v>0</v>
      </c>
      <c r="AV435" s="119">
        <v>1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30.4</v>
      </c>
      <c r="BI435" s="119">
        <v>30.1</v>
      </c>
      <c r="BJ435" s="119">
        <v>34.4</v>
      </c>
      <c r="BK435" s="119">
        <v>37</v>
      </c>
      <c r="BL435" s="119">
        <v>5</v>
      </c>
      <c r="BM435" s="119" t="s">
        <v>434</v>
      </c>
    </row>
    <row r="436" spans="1:65" s="119" customFormat="1" ht="11.4" x14ac:dyDescent="0.2">
      <c r="A436" s="119" t="s">
        <v>114</v>
      </c>
      <c r="B436" s="119">
        <v>129</v>
      </c>
      <c r="C436" s="119">
        <v>0</v>
      </c>
      <c r="D436" s="119">
        <v>125</v>
      </c>
      <c r="E436" s="119">
        <v>1</v>
      </c>
      <c r="F436" s="119">
        <v>2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96.9</v>
      </c>
      <c r="Q436" s="119">
        <v>0.77500000000000002</v>
      </c>
      <c r="R436" s="119">
        <v>1.55</v>
      </c>
      <c r="S436" s="119">
        <v>0</v>
      </c>
      <c r="T436" s="119">
        <v>0.77500000000000002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562</v>
      </c>
      <c r="AC436" s="119" t="s">
        <v>600</v>
      </c>
      <c r="AD436" s="119" t="s">
        <v>456</v>
      </c>
      <c r="AE436" s="119" t="s">
        <v>56</v>
      </c>
      <c r="AF436" s="119" t="s">
        <v>469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6</v>
      </c>
      <c r="AQ436" s="119">
        <v>20</v>
      </c>
      <c r="AR436" s="119">
        <v>68</v>
      </c>
      <c r="AS436" s="119">
        <v>33</v>
      </c>
      <c r="AT436" s="119">
        <v>2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27.8</v>
      </c>
      <c r="BI436" s="119">
        <v>28.2</v>
      </c>
      <c r="BJ436" s="119">
        <v>31.4</v>
      </c>
      <c r="BK436" s="119">
        <v>33.700000000000003</v>
      </c>
      <c r="BL436" s="119">
        <v>1</v>
      </c>
      <c r="BM436" s="119" t="s">
        <v>433</v>
      </c>
    </row>
    <row r="437" spans="1:65" s="119" customFormat="1" ht="11.4" x14ac:dyDescent="0.2">
      <c r="A437" s="119" t="s">
        <v>114</v>
      </c>
      <c r="B437" s="119">
        <v>104</v>
      </c>
      <c r="C437" s="119">
        <v>1</v>
      </c>
      <c r="D437" s="119">
        <v>100</v>
      </c>
      <c r="E437" s="119">
        <v>1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0.96199999999999997</v>
      </c>
      <c r="P437" s="119">
        <v>96.15</v>
      </c>
      <c r="Q437" s="119">
        <v>0.96199999999999997</v>
      </c>
      <c r="R437" s="119">
        <v>1.923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517</v>
      </c>
      <c r="AB437" s="119" t="s">
        <v>558</v>
      </c>
      <c r="AC437" s="119" t="s">
        <v>461</v>
      </c>
      <c r="AD437" s="119" t="s">
        <v>523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10</v>
      </c>
      <c r="AR437" s="119">
        <v>32</v>
      </c>
      <c r="AS437" s="119">
        <v>45</v>
      </c>
      <c r="AT437" s="119">
        <v>15</v>
      </c>
      <c r="AU437" s="119">
        <v>1</v>
      </c>
      <c r="AV437" s="119">
        <v>1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31.1</v>
      </c>
      <c r="BI437" s="119">
        <v>31</v>
      </c>
      <c r="BJ437" s="119">
        <v>35.6</v>
      </c>
      <c r="BK437" s="119">
        <v>37.299999999999997</v>
      </c>
      <c r="BL437" s="119">
        <v>7</v>
      </c>
      <c r="BM437" s="119" t="s">
        <v>434</v>
      </c>
    </row>
    <row r="438" spans="1:65" s="119" customFormat="1" ht="11.4" x14ac:dyDescent="0.2">
      <c r="A438" s="119" t="s">
        <v>115</v>
      </c>
      <c r="B438" s="119">
        <v>135</v>
      </c>
      <c r="C438" s="119">
        <v>1</v>
      </c>
      <c r="D438" s="119">
        <v>130</v>
      </c>
      <c r="E438" s="119">
        <v>2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0.74099999999999999</v>
      </c>
      <c r="P438" s="119">
        <v>96.3</v>
      </c>
      <c r="Q438" s="119">
        <v>1.4810000000000001</v>
      </c>
      <c r="R438" s="119">
        <v>1.4810000000000001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559</v>
      </c>
      <c r="AB438" s="119" t="s">
        <v>602</v>
      </c>
      <c r="AC438" s="119" t="s">
        <v>176</v>
      </c>
      <c r="AD438" s="119" t="s">
        <v>625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3</v>
      </c>
      <c r="AQ438" s="119">
        <v>28</v>
      </c>
      <c r="AR438" s="119">
        <v>64</v>
      </c>
      <c r="AS438" s="119">
        <v>35</v>
      </c>
      <c r="AT438" s="119">
        <v>5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27.9</v>
      </c>
      <c r="BI438" s="119">
        <v>28</v>
      </c>
      <c r="BJ438" s="119">
        <v>31.7</v>
      </c>
      <c r="BK438" s="119">
        <v>34</v>
      </c>
      <c r="BL438" s="119">
        <v>3</v>
      </c>
      <c r="BM438" s="119" t="s">
        <v>433</v>
      </c>
    </row>
    <row r="439" spans="1:65" s="119" customFormat="1" ht="11.4" x14ac:dyDescent="0.2">
      <c r="A439" s="119" t="s">
        <v>115</v>
      </c>
      <c r="B439" s="119">
        <v>86</v>
      </c>
      <c r="C439" s="119">
        <v>0</v>
      </c>
      <c r="D439" s="119">
        <v>84</v>
      </c>
      <c r="E439" s="119">
        <v>0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97.67</v>
      </c>
      <c r="Q439" s="119">
        <v>0</v>
      </c>
      <c r="R439" s="119">
        <v>2.3260000000000001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496</v>
      </c>
      <c r="AC439" s="119" t="s">
        <v>56</v>
      </c>
      <c r="AD439" s="119" t="s">
        <v>532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2</v>
      </c>
      <c r="AR439" s="119">
        <v>28</v>
      </c>
      <c r="AS439" s="119">
        <v>34</v>
      </c>
      <c r="AT439" s="119">
        <v>20</v>
      </c>
      <c r="AU439" s="119">
        <v>2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31.7</v>
      </c>
      <c r="BI439" s="119">
        <v>30.8</v>
      </c>
      <c r="BJ439" s="119">
        <v>36.200000000000003</v>
      </c>
      <c r="BK439" s="119">
        <v>38.700000000000003</v>
      </c>
      <c r="BL439" s="119">
        <v>10</v>
      </c>
      <c r="BM439" s="119" t="s">
        <v>434</v>
      </c>
    </row>
    <row r="440" spans="1:65" s="119" customFormat="1" ht="11.4" x14ac:dyDescent="0.2">
      <c r="A440" s="119" t="s">
        <v>116</v>
      </c>
      <c r="B440" s="119">
        <v>139</v>
      </c>
      <c r="C440" s="119">
        <v>0</v>
      </c>
      <c r="D440" s="119">
        <v>136</v>
      </c>
      <c r="E440" s="119">
        <v>1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97.84</v>
      </c>
      <c r="Q440" s="119">
        <v>0.71899999999999997</v>
      </c>
      <c r="R440" s="119">
        <v>1.4390000000000001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550</v>
      </c>
      <c r="AC440" s="119" t="s">
        <v>576</v>
      </c>
      <c r="AD440" s="119" t="s">
        <v>491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</v>
      </c>
      <c r="AQ440" s="119">
        <v>11</v>
      </c>
      <c r="AR440" s="119">
        <v>82</v>
      </c>
      <c r="AS440" s="119">
        <v>43</v>
      </c>
      <c r="AT440" s="119">
        <v>2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28.7</v>
      </c>
      <c r="BI440" s="119">
        <v>28.6</v>
      </c>
      <c r="BJ440" s="119">
        <v>31.5</v>
      </c>
      <c r="BK440" s="119">
        <v>33.4</v>
      </c>
      <c r="BL440" s="119">
        <v>0</v>
      </c>
      <c r="BM440" s="119" t="s">
        <v>433</v>
      </c>
    </row>
    <row r="441" spans="1:65" s="119" customFormat="1" ht="11.4" x14ac:dyDescent="0.2">
      <c r="A441" s="119" t="s">
        <v>116</v>
      </c>
      <c r="B441" s="119">
        <v>85</v>
      </c>
      <c r="C441" s="119">
        <v>0</v>
      </c>
      <c r="D441" s="119">
        <v>81</v>
      </c>
      <c r="E441" s="119">
        <v>1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95.29</v>
      </c>
      <c r="Q441" s="119">
        <v>1.1759999999999999</v>
      </c>
      <c r="R441" s="119">
        <v>3.5289999999999999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518</v>
      </c>
      <c r="AC441" s="119" t="s">
        <v>187</v>
      </c>
      <c r="AD441" s="119" t="s">
        <v>558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</v>
      </c>
      <c r="AQ441" s="119">
        <v>8</v>
      </c>
      <c r="AR441" s="119">
        <v>22</v>
      </c>
      <c r="AS441" s="119">
        <v>48</v>
      </c>
      <c r="AT441" s="119">
        <v>5</v>
      </c>
      <c r="AU441" s="119">
        <v>1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30.5</v>
      </c>
      <c r="BI441" s="119">
        <v>30.9</v>
      </c>
      <c r="BJ441" s="119">
        <v>34.1</v>
      </c>
      <c r="BK441" s="119">
        <v>36.700000000000003</v>
      </c>
      <c r="BL441" s="119">
        <v>3</v>
      </c>
      <c r="BM441" s="119" t="s">
        <v>434</v>
      </c>
    </row>
    <row r="442" spans="1:65" s="119" customFormat="1" ht="11.4" x14ac:dyDescent="0.2">
      <c r="A442" s="119" t="s">
        <v>117</v>
      </c>
      <c r="B442" s="119">
        <v>111</v>
      </c>
      <c r="C442" s="119">
        <v>1</v>
      </c>
      <c r="D442" s="119">
        <v>109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0.90100000000000002</v>
      </c>
      <c r="P442" s="119">
        <v>98.2</v>
      </c>
      <c r="Q442" s="119">
        <v>0</v>
      </c>
      <c r="R442" s="119">
        <v>0.90100000000000002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560</v>
      </c>
      <c r="AB442" s="119" t="s">
        <v>563</v>
      </c>
      <c r="AC442" s="119" t="s">
        <v>56</v>
      </c>
      <c r="AD442" s="119" t="s">
        <v>563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6</v>
      </c>
      <c r="AR442" s="119">
        <v>57</v>
      </c>
      <c r="AS442" s="119">
        <v>41</v>
      </c>
      <c r="AT442" s="119">
        <v>6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29.9</v>
      </c>
      <c r="BI442" s="119">
        <v>29.7</v>
      </c>
      <c r="BJ442" s="119">
        <v>33.1</v>
      </c>
      <c r="BK442" s="119">
        <v>35.799999999999997</v>
      </c>
      <c r="BL442" s="119">
        <v>3</v>
      </c>
      <c r="BM442" s="119" t="s">
        <v>433</v>
      </c>
    </row>
    <row r="443" spans="1:65" s="119" customFormat="1" ht="11.4" x14ac:dyDescent="0.2">
      <c r="A443" s="119" t="s">
        <v>117</v>
      </c>
      <c r="B443" s="119">
        <v>85</v>
      </c>
      <c r="C443" s="119">
        <v>0</v>
      </c>
      <c r="D443" s="119">
        <v>81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95.29</v>
      </c>
      <c r="Q443" s="119">
        <v>0</v>
      </c>
      <c r="R443" s="119">
        <v>4.7060000000000004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563</v>
      </c>
      <c r="AC443" s="119" t="s">
        <v>56</v>
      </c>
      <c r="AD443" s="119" t="s">
        <v>580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10</v>
      </c>
      <c r="AR443" s="119">
        <v>29</v>
      </c>
      <c r="AS443" s="119">
        <v>33</v>
      </c>
      <c r="AT443" s="119">
        <v>11</v>
      </c>
      <c r="AU443" s="119">
        <v>1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30</v>
      </c>
      <c r="BI443" s="119">
        <v>30.1</v>
      </c>
      <c r="BJ443" s="119">
        <v>34.6</v>
      </c>
      <c r="BK443" s="119">
        <v>36.700000000000003</v>
      </c>
      <c r="BL443" s="119">
        <v>2</v>
      </c>
      <c r="BM443" s="119" t="s">
        <v>434</v>
      </c>
    </row>
    <row r="444" spans="1:65" s="119" customFormat="1" ht="11.4" x14ac:dyDescent="0.2">
      <c r="A444" s="119" t="s">
        <v>118</v>
      </c>
      <c r="B444" s="119">
        <v>108</v>
      </c>
      <c r="C444" s="119">
        <v>1</v>
      </c>
      <c r="D444" s="119">
        <v>104</v>
      </c>
      <c r="E444" s="119">
        <v>0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0.92600000000000005</v>
      </c>
      <c r="P444" s="119">
        <v>96.3</v>
      </c>
      <c r="Q444" s="119">
        <v>0</v>
      </c>
      <c r="R444" s="119">
        <v>2.778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476</v>
      </c>
      <c r="AB444" s="119" t="s">
        <v>535</v>
      </c>
      <c r="AC444" s="119" t="s">
        <v>56</v>
      </c>
      <c r="AD444" s="119" t="s">
        <v>576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2</v>
      </c>
      <c r="AQ444" s="119">
        <v>33</v>
      </c>
      <c r="AR444" s="119">
        <v>39</v>
      </c>
      <c r="AS444" s="119">
        <v>30</v>
      </c>
      <c r="AT444" s="119">
        <v>4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27.1</v>
      </c>
      <c r="BI444" s="119">
        <v>27.3</v>
      </c>
      <c r="BJ444" s="119">
        <v>31.1</v>
      </c>
      <c r="BK444" s="119">
        <v>33.700000000000003</v>
      </c>
      <c r="BL444" s="119">
        <v>2</v>
      </c>
      <c r="BM444" s="119" t="s">
        <v>433</v>
      </c>
    </row>
    <row r="445" spans="1:65" s="119" customFormat="1" ht="11.4" x14ac:dyDescent="0.2">
      <c r="A445" s="119" t="s">
        <v>118</v>
      </c>
      <c r="B445" s="119">
        <v>104</v>
      </c>
      <c r="C445" s="119">
        <v>1</v>
      </c>
      <c r="D445" s="119">
        <v>100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0.96199999999999997</v>
      </c>
      <c r="P445" s="119">
        <v>96.15</v>
      </c>
      <c r="Q445" s="119">
        <v>0</v>
      </c>
      <c r="R445" s="119">
        <v>2.8849999999999998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541</v>
      </c>
      <c r="AB445" s="119" t="s">
        <v>560</v>
      </c>
      <c r="AC445" s="119" t="s">
        <v>56</v>
      </c>
      <c r="AD445" s="119" t="s">
        <v>496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5</v>
      </c>
      <c r="AR445" s="119">
        <v>45</v>
      </c>
      <c r="AS445" s="119">
        <v>46</v>
      </c>
      <c r="AT445" s="119">
        <v>8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30.2</v>
      </c>
      <c r="BI445" s="119">
        <v>30.2</v>
      </c>
      <c r="BJ445" s="119">
        <v>33.1</v>
      </c>
      <c r="BK445" s="119">
        <v>37.299999999999997</v>
      </c>
      <c r="BL445" s="119">
        <v>5</v>
      </c>
      <c r="BM445" s="119" t="s">
        <v>434</v>
      </c>
    </row>
    <row r="446" spans="1:65" s="119" customFormat="1" ht="11.4" x14ac:dyDescent="0.2">
      <c r="A446" s="119" t="s">
        <v>120</v>
      </c>
      <c r="B446" s="119">
        <v>92</v>
      </c>
      <c r="C446" s="119">
        <v>1</v>
      </c>
      <c r="D446" s="119">
        <v>88</v>
      </c>
      <c r="E446" s="119">
        <v>1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1.087</v>
      </c>
      <c r="P446" s="119">
        <v>95.65</v>
      </c>
      <c r="Q446" s="119">
        <v>1.087</v>
      </c>
      <c r="R446" s="119">
        <v>2.1739999999999999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602</v>
      </c>
      <c r="AB446" s="119" t="s">
        <v>512</v>
      </c>
      <c r="AC446" s="119" t="s">
        <v>497</v>
      </c>
      <c r="AD446" s="119" t="s">
        <v>600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7</v>
      </c>
      <c r="AR446" s="119">
        <v>51</v>
      </c>
      <c r="AS446" s="119">
        <v>26</v>
      </c>
      <c r="AT446" s="119">
        <v>8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29.5</v>
      </c>
      <c r="BI446" s="119">
        <v>28.7</v>
      </c>
      <c r="BJ446" s="119">
        <v>33.9</v>
      </c>
      <c r="BK446" s="119">
        <v>37.5</v>
      </c>
      <c r="BL446" s="119">
        <v>5</v>
      </c>
      <c r="BM446" s="119" t="s">
        <v>433</v>
      </c>
    </row>
    <row r="447" spans="1:65" s="119" customFormat="1" ht="11.4" x14ac:dyDescent="0.2">
      <c r="A447" s="119" t="s">
        <v>120</v>
      </c>
      <c r="B447" s="119">
        <v>92</v>
      </c>
      <c r="C447" s="119">
        <v>0</v>
      </c>
      <c r="D447" s="119">
        <v>87</v>
      </c>
      <c r="E447" s="119">
        <v>0</v>
      </c>
      <c r="F447" s="119">
        <v>5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94.57</v>
      </c>
      <c r="Q447" s="119">
        <v>0</v>
      </c>
      <c r="R447" s="119">
        <v>5.4349999999999996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541</v>
      </c>
      <c r="AC447" s="119" t="s">
        <v>56</v>
      </c>
      <c r="AD447" s="119" t="s">
        <v>514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3</v>
      </c>
      <c r="AR447" s="119">
        <v>39</v>
      </c>
      <c r="AS447" s="119">
        <v>41</v>
      </c>
      <c r="AT447" s="119">
        <v>9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30.3</v>
      </c>
      <c r="BI447" s="119">
        <v>30.4</v>
      </c>
      <c r="BJ447" s="119">
        <v>34.1</v>
      </c>
      <c r="BK447" s="119">
        <v>35.9</v>
      </c>
      <c r="BL447" s="119">
        <v>2</v>
      </c>
      <c r="BM447" s="119" t="s">
        <v>434</v>
      </c>
    </row>
    <row r="448" spans="1:65" s="119" customFormat="1" ht="11.4" x14ac:dyDescent="0.2">
      <c r="A448" s="119" t="s">
        <v>121</v>
      </c>
      <c r="B448" s="119">
        <v>88</v>
      </c>
      <c r="C448" s="119">
        <v>0</v>
      </c>
      <c r="D448" s="119">
        <v>85</v>
      </c>
      <c r="E448" s="119">
        <v>0</v>
      </c>
      <c r="F448" s="119">
        <v>3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96.59</v>
      </c>
      <c r="Q448" s="119">
        <v>0</v>
      </c>
      <c r="R448" s="119">
        <v>3.4089999999999998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556</v>
      </c>
      <c r="AC448" s="119" t="s">
        <v>56</v>
      </c>
      <c r="AD448" s="119" t="s">
        <v>450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15</v>
      </c>
      <c r="AR448" s="119">
        <v>41</v>
      </c>
      <c r="AS448" s="119">
        <v>28</v>
      </c>
      <c r="AT448" s="119">
        <v>2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28.4</v>
      </c>
      <c r="BI448" s="119">
        <v>28.6</v>
      </c>
      <c r="BJ448" s="119">
        <v>32.4</v>
      </c>
      <c r="BK448" s="119">
        <v>34.700000000000003</v>
      </c>
      <c r="BL448" s="119">
        <v>1</v>
      </c>
      <c r="BM448" s="119" t="s">
        <v>433</v>
      </c>
    </row>
    <row r="449" spans="1:65" s="119" customFormat="1" ht="11.4" x14ac:dyDescent="0.2">
      <c r="A449" s="119" t="s">
        <v>121</v>
      </c>
      <c r="B449" s="119">
        <v>82</v>
      </c>
      <c r="C449" s="119">
        <v>0</v>
      </c>
      <c r="D449" s="119">
        <v>82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541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3</v>
      </c>
      <c r="AQ449" s="119">
        <v>5</v>
      </c>
      <c r="AR449" s="119">
        <v>33</v>
      </c>
      <c r="AS449" s="119">
        <v>29</v>
      </c>
      <c r="AT449" s="119">
        <v>9</v>
      </c>
      <c r="AU449" s="119">
        <v>3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30.2</v>
      </c>
      <c r="BI449" s="119">
        <v>30</v>
      </c>
      <c r="BJ449" s="119">
        <v>35.299999999999997</v>
      </c>
      <c r="BK449" s="119">
        <v>39.799999999999997</v>
      </c>
      <c r="BL449" s="119">
        <v>8</v>
      </c>
      <c r="BM449" s="119" t="s">
        <v>434</v>
      </c>
    </row>
    <row r="450" spans="1:65" s="119" customFormat="1" ht="11.4" x14ac:dyDescent="0.2">
      <c r="A450" s="119" t="s">
        <v>122</v>
      </c>
      <c r="B450" s="119">
        <v>55</v>
      </c>
      <c r="C450" s="119">
        <v>0</v>
      </c>
      <c r="D450" s="119">
        <v>54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98.18</v>
      </c>
      <c r="Q450" s="119">
        <v>0</v>
      </c>
      <c r="R450" s="119">
        <v>1.8180000000000001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513</v>
      </c>
      <c r="AC450" s="119" t="s">
        <v>56</v>
      </c>
      <c r="AD450" s="119" t="s">
        <v>493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2</v>
      </c>
      <c r="AR450" s="119">
        <v>29</v>
      </c>
      <c r="AS450" s="119">
        <v>23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29.8</v>
      </c>
      <c r="BI450" s="119">
        <v>29.9</v>
      </c>
      <c r="BJ450" s="119">
        <v>32.4</v>
      </c>
      <c r="BK450" s="119">
        <v>33.799999999999997</v>
      </c>
      <c r="BL450" s="119">
        <v>0</v>
      </c>
      <c r="BM450" s="119" t="s">
        <v>433</v>
      </c>
    </row>
    <row r="451" spans="1:65" s="119" customFormat="1" ht="11.4" x14ac:dyDescent="0.2">
      <c r="A451" s="119" t="s">
        <v>122</v>
      </c>
      <c r="B451" s="119">
        <v>111</v>
      </c>
      <c r="C451" s="119">
        <v>0</v>
      </c>
      <c r="D451" s="119">
        <v>110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99.1</v>
      </c>
      <c r="Q451" s="119">
        <v>0</v>
      </c>
      <c r="R451" s="119">
        <v>0.90100000000000002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500</v>
      </c>
      <c r="AC451" s="119" t="s">
        <v>56</v>
      </c>
      <c r="AD451" s="119" t="s">
        <v>465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1</v>
      </c>
      <c r="AQ451" s="119">
        <v>14</v>
      </c>
      <c r="AR451" s="119">
        <v>47</v>
      </c>
      <c r="AS451" s="119">
        <v>45</v>
      </c>
      <c r="AT451" s="119">
        <v>4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29.3</v>
      </c>
      <c r="BI451" s="119">
        <v>29.7</v>
      </c>
      <c r="BJ451" s="119">
        <v>33</v>
      </c>
      <c r="BK451" s="119">
        <v>34.9</v>
      </c>
      <c r="BL451" s="119">
        <v>0</v>
      </c>
      <c r="BM451" s="119" t="s">
        <v>434</v>
      </c>
    </row>
    <row r="452" spans="1:65" s="119" customFormat="1" ht="11.4" x14ac:dyDescent="0.2">
      <c r="A452" s="119" t="s">
        <v>123</v>
      </c>
      <c r="B452" s="119">
        <v>62</v>
      </c>
      <c r="C452" s="119">
        <v>0</v>
      </c>
      <c r="D452" s="119">
        <v>58</v>
      </c>
      <c r="E452" s="119">
        <v>0</v>
      </c>
      <c r="F452" s="119">
        <v>3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93.55</v>
      </c>
      <c r="Q452" s="119">
        <v>0</v>
      </c>
      <c r="R452" s="119">
        <v>4.8390000000000004</v>
      </c>
      <c r="S452" s="119">
        <v>1.613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561</v>
      </c>
      <c r="AC452" s="119" t="s">
        <v>56</v>
      </c>
      <c r="AD452" s="119" t="s">
        <v>480</v>
      </c>
      <c r="AE452" s="119" t="s">
        <v>483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5</v>
      </c>
      <c r="AR452" s="119">
        <v>34</v>
      </c>
      <c r="AS452" s="119">
        <v>21</v>
      </c>
      <c r="AT452" s="119">
        <v>1</v>
      </c>
      <c r="AU452" s="119">
        <v>1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29.7</v>
      </c>
      <c r="BI452" s="119">
        <v>29.4</v>
      </c>
      <c r="BJ452" s="119">
        <v>33.9</v>
      </c>
      <c r="BK452" s="119">
        <v>34.700000000000003</v>
      </c>
      <c r="BL452" s="119">
        <v>1</v>
      </c>
      <c r="BM452" s="119" t="s">
        <v>433</v>
      </c>
    </row>
    <row r="453" spans="1:65" s="119" customFormat="1" ht="11.4" x14ac:dyDescent="0.2">
      <c r="A453" s="119" t="s">
        <v>123</v>
      </c>
      <c r="B453" s="119">
        <v>81</v>
      </c>
      <c r="C453" s="119">
        <v>0</v>
      </c>
      <c r="D453" s="119">
        <v>78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96.3</v>
      </c>
      <c r="Q453" s="119">
        <v>0</v>
      </c>
      <c r="R453" s="119">
        <v>3.7040000000000002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518</v>
      </c>
      <c r="AC453" s="119" t="s">
        <v>56</v>
      </c>
      <c r="AD453" s="119" t="s">
        <v>513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2</v>
      </c>
      <c r="AR453" s="119">
        <v>44</v>
      </c>
      <c r="AS453" s="119">
        <v>26</v>
      </c>
      <c r="AT453" s="119">
        <v>7</v>
      </c>
      <c r="AU453" s="119">
        <v>2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30.6</v>
      </c>
      <c r="BI453" s="119">
        <v>29.6</v>
      </c>
      <c r="BJ453" s="119">
        <v>34.700000000000003</v>
      </c>
      <c r="BK453" s="119">
        <v>38</v>
      </c>
      <c r="BL453" s="119">
        <v>5</v>
      </c>
      <c r="BM453" s="119" t="s">
        <v>434</v>
      </c>
    </row>
    <row r="454" spans="1:65" s="119" customFormat="1" ht="11.4" x14ac:dyDescent="0.2">
      <c r="A454" s="119" t="s">
        <v>124</v>
      </c>
      <c r="B454" s="119">
        <v>53</v>
      </c>
      <c r="C454" s="119">
        <v>2</v>
      </c>
      <c r="D454" s="119">
        <v>49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3.774</v>
      </c>
      <c r="P454" s="119">
        <v>92.45</v>
      </c>
      <c r="Q454" s="119">
        <v>0</v>
      </c>
      <c r="R454" s="119">
        <v>3.774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167</v>
      </c>
      <c r="AB454" s="119" t="s">
        <v>446</v>
      </c>
      <c r="AC454" s="119" t="s">
        <v>56</v>
      </c>
      <c r="AD454" s="119" t="s">
        <v>508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1</v>
      </c>
      <c r="AQ454" s="119">
        <v>13</v>
      </c>
      <c r="AR454" s="119">
        <v>18</v>
      </c>
      <c r="AS454" s="119">
        <v>15</v>
      </c>
      <c r="AT454" s="119">
        <v>5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28.2</v>
      </c>
      <c r="BI454" s="119">
        <v>28.6</v>
      </c>
      <c r="BJ454" s="119">
        <v>34</v>
      </c>
      <c r="BK454" s="119">
        <v>36.799999999999997</v>
      </c>
      <c r="BL454" s="119">
        <v>2</v>
      </c>
      <c r="BM454" s="119" t="s">
        <v>433</v>
      </c>
    </row>
    <row r="455" spans="1:65" s="119" customFormat="1" ht="11.4" x14ac:dyDescent="0.2">
      <c r="A455" s="119" t="s">
        <v>124</v>
      </c>
      <c r="B455" s="119">
        <v>86</v>
      </c>
      <c r="C455" s="119">
        <v>3</v>
      </c>
      <c r="D455" s="119">
        <v>79</v>
      </c>
      <c r="E455" s="119">
        <v>0</v>
      </c>
      <c r="F455" s="119">
        <v>4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3.488</v>
      </c>
      <c r="P455" s="119">
        <v>91.86</v>
      </c>
      <c r="Q455" s="119">
        <v>0</v>
      </c>
      <c r="R455" s="119">
        <v>4.6509999999999998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541</v>
      </c>
      <c r="AB455" s="119" t="s">
        <v>504</v>
      </c>
      <c r="AC455" s="119" t="s">
        <v>56</v>
      </c>
      <c r="AD455" s="119" t="s">
        <v>568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1</v>
      </c>
      <c r="AR455" s="119">
        <v>30</v>
      </c>
      <c r="AS455" s="119">
        <v>44</v>
      </c>
      <c r="AT455" s="119">
        <v>10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31.2</v>
      </c>
      <c r="BI455" s="119">
        <v>31</v>
      </c>
      <c r="BJ455" s="119">
        <v>34.4</v>
      </c>
      <c r="BK455" s="119">
        <v>38</v>
      </c>
      <c r="BL455" s="119">
        <v>5</v>
      </c>
      <c r="BM455" s="119" t="s">
        <v>434</v>
      </c>
    </row>
    <row r="456" spans="1:65" s="119" customFormat="1" ht="11.4" x14ac:dyDescent="0.2">
      <c r="A456" s="119" t="s">
        <v>125</v>
      </c>
      <c r="B456" s="119">
        <v>61</v>
      </c>
      <c r="C456" s="119">
        <v>1</v>
      </c>
      <c r="D456" s="119">
        <v>57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1.639</v>
      </c>
      <c r="P456" s="119">
        <v>93.44</v>
      </c>
      <c r="Q456" s="119">
        <v>0</v>
      </c>
      <c r="R456" s="119">
        <v>4.9180000000000001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609</v>
      </c>
      <c r="AB456" s="119" t="s">
        <v>446</v>
      </c>
      <c r="AC456" s="119" t="s">
        <v>56</v>
      </c>
      <c r="AD456" s="119" t="s">
        <v>562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12</v>
      </c>
      <c r="AR456" s="119">
        <v>33</v>
      </c>
      <c r="AS456" s="119">
        <v>13</v>
      </c>
      <c r="AT456" s="119">
        <v>3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28.2</v>
      </c>
      <c r="BI456" s="119">
        <v>28</v>
      </c>
      <c r="BJ456" s="119">
        <v>31.8</v>
      </c>
      <c r="BK456" s="119">
        <v>34.9</v>
      </c>
      <c r="BL456" s="119">
        <v>1</v>
      </c>
      <c r="BM456" s="119" t="s">
        <v>433</v>
      </c>
    </row>
    <row r="457" spans="1:65" s="119" customFormat="1" ht="11.4" x14ac:dyDescent="0.2">
      <c r="A457" s="119" t="s">
        <v>125</v>
      </c>
      <c r="B457" s="119">
        <v>98</v>
      </c>
      <c r="C457" s="119">
        <v>1</v>
      </c>
      <c r="D457" s="119">
        <v>94</v>
      </c>
      <c r="E457" s="119">
        <v>1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1.02</v>
      </c>
      <c r="P457" s="119">
        <v>95.92</v>
      </c>
      <c r="Q457" s="119">
        <v>1.02</v>
      </c>
      <c r="R457" s="119">
        <v>2.0409999999999999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622</v>
      </c>
      <c r="AB457" s="119" t="s">
        <v>513</v>
      </c>
      <c r="AC457" s="119" t="s">
        <v>483</v>
      </c>
      <c r="AD457" s="119" t="s">
        <v>563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1</v>
      </c>
      <c r="AQ457" s="119">
        <v>10</v>
      </c>
      <c r="AR457" s="119">
        <v>44</v>
      </c>
      <c r="AS457" s="119">
        <v>35</v>
      </c>
      <c r="AT457" s="119">
        <v>8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29.8</v>
      </c>
      <c r="BI457" s="119">
        <v>29.6</v>
      </c>
      <c r="BJ457" s="119">
        <v>34</v>
      </c>
      <c r="BK457" s="119">
        <v>37.1</v>
      </c>
      <c r="BL457" s="119">
        <v>5</v>
      </c>
      <c r="BM457" s="119" t="s">
        <v>434</v>
      </c>
    </row>
    <row r="458" spans="1:65" s="119" customFormat="1" ht="11.4" x14ac:dyDescent="0.2">
      <c r="A458" s="119" t="s">
        <v>126</v>
      </c>
      <c r="B458" s="119">
        <v>67</v>
      </c>
      <c r="C458" s="119">
        <v>0</v>
      </c>
      <c r="D458" s="119">
        <v>64</v>
      </c>
      <c r="E458" s="119">
        <v>1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95.52</v>
      </c>
      <c r="Q458" s="119">
        <v>1.4930000000000001</v>
      </c>
      <c r="R458" s="119">
        <v>2.9849999999999999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555</v>
      </c>
      <c r="AC458" s="119" t="s">
        <v>475</v>
      </c>
      <c r="AD458" s="119" t="s">
        <v>576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10</v>
      </c>
      <c r="AR458" s="119">
        <v>36</v>
      </c>
      <c r="AS458" s="119">
        <v>15</v>
      </c>
      <c r="AT458" s="119">
        <v>5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28.9</v>
      </c>
      <c r="BI458" s="119">
        <v>28.6</v>
      </c>
      <c r="BJ458" s="119">
        <v>32.700000000000003</v>
      </c>
      <c r="BK458" s="119">
        <v>35.799999999999997</v>
      </c>
      <c r="BL458" s="119">
        <v>2</v>
      </c>
      <c r="BM458" s="119" t="s">
        <v>433</v>
      </c>
    </row>
    <row r="459" spans="1:65" s="119" customFormat="1" ht="11.4" x14ac:dyDescent="0.2">
      <c r="A459" s="119" t="s">
        <v>126</v>
      </c>
      <c r="B459" s="119">
        <v>126</v>
      </c>
      <c r="C459" s="119">
        <v>0</v>
      </c>
      <c r="D459" s="119">
        <v>125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99.21</v>
      </c>
      <c r="Q459" s="119">
        <v>0</v>
      </c>
      <c r="R459" s="119">
        <v>0.79400000000000004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543</v>
      </c>
      <c r="AC459" s="119" t="s">
        <v>56</v>
      </c>
      <c r="AD459" s="119" t="s">
        <v>183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11</v>
      </c>
      <c r="AQ459" s="119">
        <v>8</v>
      </c>
      <c r="AR459" s="119">
        <v>41</v>
      </c>
      <c r="AS459" s="119">
        <v>56</v>
      </c>
      <c r="AT459" s="119">
        <v>8</v>
      </c>
      <c r="AU459" s="119">
        <v>2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29.2</v>
      </c>
      <c r="BI459" s="119">
        <v>30.1</v>
      </c>
      <c r="BJ459" s="119">
        <v>33.299999999999997</v>
      </c>
      <c r="BK459" s="119">
        <v>36.1</v>
      </c>
      <c r="BL459" s="119">
        <v>4</v>
      </c>
      <c r="BM459" s="119" t="s">
        <v>434</v>
      </c>
    </row>
    <row r="460" spans="1:65" s="119" customFormat="1" ht="11.4" x14ac:dyDescent="0.2">
      <c r="A460" s="119" t="s">
        <v>127</v>
      </c>
      <c r="B460" s="119">
        <v>69</v>
      </c>
      <c r="C460" s="119">
        <v>2</v>
      </c>
      <c r="D460" s="119">
        <v>65</v>
      </c>
      <c r="E460" s="119">
        <v>1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2.899</v>
      </c>
      <c r="P460" s="119">
        <v>94.2</v>
      </c>
      <c r="Q460" s="119">
        <v>1.4490000000000001</v>
      </c>
      <c r="R460" s="119">
        <v>1.4490000000000001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541</v>
      </c>
      <c r="AB460" s="119" t="s">
        <v>543</v>
      </c>
      <c r="AC460" s="119" t="s">
        <v>568</v>
      </c>
      <c r="AD460" s="119" t="s">
        <v>531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3</v>
      </c>
      <c r="AR460" s="119">
        <v>40</v>
      </c>
      <c r="AS460" s="119">
        <v>23</v>
      </c>
      <c r="AT460" s="119">
        <v>3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29.4</v>
      </c>
      <c r="BI460" s="119">
        <v>29.1</v>
      </c>
      <c r="BJ460" s="119">
        <v>32.200000000000003</v>
      </c>
      <c r="BK460" s="119">
        <v>34.700000000000003</v>
      </c>
      <c r="BL460" s="119">
        <v>1</v>
      </c>
      <c r="BM460" s="119" t="s">
        <v>433</v>
      </c>
    </row>
    <row r="461" spans="1:65" s="119" customFormat="1" ht="11.4" x14ac:dyDescent="0.2">
      <c r="A461" s="119" t="s">
        <v>127</v>
      </c>
      <c r="B461" s="119">
        <v>102</v>
      </c>
      <c r="C461" s="119">
        <v>1</v>
      </c>
      <c r="D461" s="119">
        <v>96</v>
      </c>
      <c r="E461" s="119">
        <v>0</v>
      </c>
      <c r="F461" s="119">
        <v>5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0.98</v>
      </c>
      <c r="P461" s="119">
        <v>94.12</v>
      </c>
      <c r="Q461" s="119">
        <v>0</v>
      </c>
      <c r="R461" s="119">
        <v>4.9020000000000001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543</v>
      </c>
      <c r="AB461" s="119" t="s">
        <v>549</v>
      </c>
      <c r="AC461" s="119" t="s">
        <v>56</v>
      </c>
      <c r="AD461" s="119" t="s">
        <v>532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8</v>
      </c>
      <c r="AR461" s="119">
        <v>56</v>
      </c>
      <c r="AS461" s="119">
        <v>26</v>
      </c>
      <c r="AT461" s="119">
        <v>7</v>
      </c>
      <c r="AU461" s="119">
        <v>3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29.7</v>
      </c>
      <c r="BI461" s="119">
        <v>29</v>
      </c>
      <c r="BJ461" s="119">
        <v>34.1</v>
      </c>
      <c r="BK461" s="119">
        <v>38.1</v>
      </c>
      <c r="BL461" s="119">
        <v>6</v>
      </c>
      <c r="BM461" s="119" t="s">
        <v>434</v>
      </c>
    </row>
    <row r="462" spans="1:65" s="119" customFormat="1" ht="11.4" x14ac:dyDescent="0.2">
      <c r="A462" s="119" t="s">
        <v>128</v>
      </c>
      <c r="B462" s="119">
        <v>56</v>
      </c>
      <c r="C462" s="119">
        <v>0</v>
      </c>
      <c r="D462" s="119">
        <v>54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96.43</v>
      </c>
      <c r="Q462" s="119">
        <v>0</v>
      </c>
      <c r="R462" s="119">
        <v>3.5710000000000002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491</v>
      </c>
      <c r="AC462" s="119" t="s">
        <v>56</v>
      </c>
      <c r="AD462" s="119" t="s">
        <v>459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13</v>
      </c>
      <c r="AR462" s="119">
        <v>26</v>
      </c>
      <c r="AS462" s="119">
        <v>13</v>
      </c>
      <c r="AT462" s="119">
        <v>2</v>
      </c>
      <c r="AU462" s="119">
        <v>2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28.9</v>
      </c>
      <c r="BI462" s="119">
        <v>28.7</v>
      </c>
      <c r="BJ462" s="119">
        <v>32.6</v>
      </c>
      <c r="BK462" s="119">
        <v>37.700000000000003</v>
      </c>
      <c r="BL462" s="119">
        <v>3</v>
      </c>
      <c r="BM462" s="119" t="s">
        <v>433</v>
      </c>
    </row>
    <row r="463" spans="1:65" s="119" customFormat="1" ht="11.4" x14ac:dyDescent="0.2">
      <c r="A463" s="119" t="s">
        <v>128</v>
      </c>
      <c r="B463" s="119">
        <v>100</v>
      </c>
      <c r="C463" s="119">
        <v>4</v>
      </c>
      <c r="D463" s="119">
        <v>94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4</v>
      </c>
      <c r="P463" s="119">
        <v>94</v>
      </c>
      <c r="Q463" s="119">
        <v>0</v>
      </c>
      <c r="R463" s="119">
        <v>2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555</v>
      </c>
      <c r="AB463" s="119" t="s">
        <v>539</v>
      </c>
      <c r="AC463" s="119" t="s">
        <v>56</v>
      </c>
      <c r="AD463" s="119" t="s">
        <v>595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7</v>
      </c>
      <c r="AR463" s="119">
        <v>37</v>
      </c>
      <c r="AS463" s="119">
        <v>41</v>
      </c>
      <c r="AT463" s="119">
        <v>12</v>
      </c>
      <c r="AU463" s="119">
        <v>3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30.9</v>
      </c>
      <c r="BI463" s="119">
        <v>30.6</v>
      </c>
      <c r="BJ463" s="119">
        <v>35.6</v>
      </c>
      <c r="BK463" s="119">
        <v>38.200000000000003</v>
      </c>
      <c r="BL463" s="119">
        <v>9</v>
      </c>
      <c r="BM463" s="119" t="s">
        <v>434</v>
      </c>
    </row>
    <row r="464" spans="1:65" s="119" customFormat="1" ht="11.4" x14ac:dyDescent="0.2">
      <c r="A464" s="119" t="s">
        <v>130</v>
      </c>
      <c r="B464" s="119">
        <v>79</v>
      </c>
      <c r="C464" s="119">
        <v>1</v>
      </c>
      <c r="D464" s="119">
        <v>75</v>
      </c>
      <c r="E464" s="119">
        <v>1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1.266</v>
      </c>
      <c r="P464" s="119">
        <v>94.94</v>
      </c>
      <c r="Q464" s="119">
        <v>1.266</v>
      </c>
      <c r="R464" s="119">
        <v>2.532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496</v>
      </c>
      <c r="AB464" s="119" t="s">
        <v>578</v>
      </c>
      <c r="AC464" s="119" t="s">
        <v>456</v>
      </c>
      <c r="AD464" s="119" t="s">
        <v>497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4</v>
      </c>
      <c r="AR464" s="119">
        <v>48</v>
      </c>
      <c r="AS464" s="119">
        <v>23</v>
      </c>
      <c r="AT464" s="119">
        <v>2</v>
      </c>
      <c r="AU464" s="119">
        <v>2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29</v>
      </c>
      <c r="BI464" s="119">
        <v>28.3</v>
      </c>
      <c r="BJ464" s="119">
        <v>32.700000000000003</v>
      </c>
      <c r="BK464" s="119">
        <v>35.6</v>
      </c>
      <c r="BL464" s="119">
        <v>2</v>
      </c>
      <c r="BM464" s="119" t="s">
        <v>433</v>
      </c>
    </row>
    <row r="465" spans="1:65" s="119" customFormat="1" ht="11.4" x14ac:dyDescent="0.2">
      <c r="A465" s="119" t="s">
        <v>130</v>
      </c>
      <c r="B465" s="119">
        <v>93</v>
      </c>
      <c r="C465" s="119">
        <v>0</v>
      </c>
      <c r="D465" s="119">
        <v>92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98.92</v>
      </c>
      <c r="Q465" s="119">
        <v>0</v>
      </c>
      <c r="R465" s="119">
        <v>1.075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528</v>
      </c>
      <c r="AC465" s="119" t="s">
        <v>56</v>
      </c>
      <c r="AD465" s="119" t="s">
        <v>618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4</v>
      </c>
      <c r="AR465" s="119">
        <v>38</v>
      </c>
      <c r="AS465" s="119">
        <v>37</v>
      </c>
      <c r="AT465" s="119">
        <v>10</v>
      </c>
      <c r="AU465" s="119">
        <v>4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30.8</v>
      </c>
      <c r="BI465" s="119">
        <v>30.6</v>
      </c>
      <c r="BJ465" s="119">
        <v>35.200000000000003</v>
      </c>
      <c r="BK465" s="119">
        <v>39.299999999999997</v>
      </c>
      <c r="BL465" s="119">
        <v>9</v>
      </c>
      <c r="BM465" s="119" t="s">
        <v>434</v>
      </c>
    </row>
    <row r="466" spans="1:65" s="119" customFormat="1" ht="11.4" x14ac:dyDescent="0.2">
      <c r="A466" s="119" t="s">
        <v>131</v>
      </c>
      <c r="B466" s="119">
        <v>60</v>
      </c>
      <c r="C466" s="119">
        <v>0</v>
      </c>
      <c r="D466" s="119">
        <v>59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98.33</v>
      </c>
      <c r="Q466" s="119">
        <v>0</v>
      </c>
      <c r="R466" s="119">
        <v>1.667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562</v>
      </c>
      <c r="AC466" s="119" t="s">
        <v>56</v>
      </c>
      <c r="AD466" s="119" t="s">
        <v>602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9</v>
      </c>
      <c r="AR466" s="119">
        <v>41</v>
      </c>
      <c r="AS466" s="119">
        <v>10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27.8</v>
      </c>
      <c r="BI466" s="119">
        <v>27.7</v>
      </c>
      <c r="BJ466" s="119">
        <v>30.7</v>
      </c>
      <c r="BK466" s="119">
        <v>32.4</v>
      </c>
      <c r="BL466" s="119">
        <v>0</v>
      </c>
      <c r="BM466" s="119" t="s">
        <v>433</v>
      </c>
    </row>
    <row r="467" spans="1:65" s="119" customFormat="1" ht="11.4" x14ac:dyDescent="0.2">
      <c r="A467" s="119" t="s">
        <v>131</v>
      </c>
      <c r="B467" s="119">
        <v>169</v>
      </c>
      <c r="C467" s="119">
        <v>1</v>
      </c>
      <c r="D467" s="119">
        <v>164</v>
      </c>
      <c r="E467" s="119">
        <v>0</v>
      </c>
      <c r="F467" s="119">
        <v>4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0.59199999999999997</v>
      </c>
      <c r="P467" s="119">
        <v>97.04</v>
      </c>
      <c r="Q467" s="119">
        <v>0</v>
      </c>
      <c r="R467" s="119">
        <v>2.367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538</v>
      </c>
      <c r="AB467" s="119" t="s">
        <v>563</v>
      </c>
      <c r="AC467" s="119" t="s">
        <v>56</v>
      </c>
      <c r="AD467" s="119" t="s">
        <v>449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21</v>
      </c>
      <c r="AR467" s="119">
        <v>75</v>
      </c>
      <c r="AS467" s="119">
        <v>56</v>
      </c>
      <c r="AT467" s="119">
        <v>16</v>
      </c>
      <c r="AU467" s="119">
        <v>1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29.7</v>
      </c>
      <c r="BI467" s="119">
        <v>29.7</v>
      </c>
      <c r="BJ467" s="119">
        <v>34.200000000000003</v>
      </c>
      <c r="BK467" s="119">
        <v>36.700000000000003</v>
      </c>
      <c r="BL467" s="119">
        <v>6</v>
      </c>
      <c r="BM467" s="119" t="s">
        <v>434</v>
      </c>
    </row>
    <row r="468" spans="1:65" s="119" customFormat="1" ht="11.4" x14ac:dyDescent="0.2">
      <c r="A468" s="119" t="s">
        <v>134</v>
      </c>
      <c r="B468" s="119">
        <v>83</v>
      </c>
      <c r="C468" s="119">
        <v>1</v>
      </c>
      <c r="D468" s="119">
        <v>79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1.2050000000000001</v>
      </c>
      <c r="P468" s="119">
        <v>95.18</v>
      </c>
      <c r="Q468" s="119">
        <v>0</v>
      </c>
      <c r="R468" s="119">
        <v>3.6139999999999999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518</v>
      </c>
      <c r="AB468" s="119" t="s">
        <v>576</v>
      </c>
      <c r="AC468" s="119" t="s">
        <v>56</v>
      </c>
      <c r="AD468" s="119" t="s">
        <v>119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2</v>
      </c>
      <c r="AO468" s="119">
        <v>3</v>
      </c>
      <c r="AP468" s="119">
        <v>5</v>
      </c>
      <c r="AQ468" s="119">
        <v>20</v>
      </c>
      <c r="AR468" s="119">
        <v>37</v>
      </c>
      <c r="AS468" s="119">
        <v>15</v>
      </c>
      <c r="AT468" s="119">
        <v>0</v>
      </c>
      <c r="AU468" s="119">
        <v>0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25.7</v>
      </c>
      <c r="BI468" s="119">
        <v>26.2</v>
      </c>
      <c r="BJ468" s="119">
        <v>30.4</v>
      </c>
      <c r="BK468" s="119">
        <v>32.6</v>
      </c>
      <c r="BL468" s="119">
        <v>1</v>
      </c>
      <c r="BM468" s="119" t="s">
        <v>433</v>
      </c>
    </row>
    <row r="469" spans="1:65" s="119" customFormat="1" ht="11.4" x14ac:dyDescent="0.2">
      <c r="A469" s="119" t="s">
        <v>134</v>
      </c>
      <c r="B469" s="119">
        <v>131</v>
      </c>
      <c r="C469" s="119">
        <v>3</v>
      </c>
      <c r="D469" s="119">
        <v>124</v>
      </c>
      <c r="E469" s="119">
        <v>0</v>
      </c>
      <c r="F469" s="119">
        <v>3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2.29</v>
      </c>
      <c r="P469" s="119">
        <v>94.66</v>
      </c>
      <c r="Q469" s="119">
        <v>0</v>
      </c>
      <c r="R469" s="119">
        <v>2.29</v>
      </c>
      <c r="S469" s="119">
        <v>0</v>
      </c>
      <c r="T469" s="119">
        <v>0.76300000000000001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133</v>
      </c>
      <c r="AB469" s="119" t="s">
        <v>187</v>
      </c>
      <c r="AC469" s="119" t="s">
        <v>56</v>
      </c>
      <c r="AD469" s="119" t="s">
        <v>444</v>
      </c>
      <c r="AE469" s="119" t="s">
        <v>56</v>
      </c>
      <c r="AF469" s="119" t="s">
        <v>670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4</v>
      </c>
      <c r="AN469" s="119">
        <v>27</v>
      </c>
      <c r="AO469" s="119">
        <v>28</v>
      </c>
      <c r="AP469" s="119">
        <v>21</v>
      </c>
      <c r="AQ469" s="119">
        <v>12</v>
      </c>
      <c r="AR469" s="119">
        <v>13</v>
      </c>
      <c r="AS469" s="119">
        <v>19</v>
      </c>
      <c r="AT469" s="119">
        <v>6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18.7</v>
      </c>
      <c r="BI469" s="119">
        <v>15.9</v>
      </c>
      <c r="BJ469" s="119">
        <v>31.8</v>
      </c>
      <c r="BK469" s="119">
        <v>35.5</v>
      </c>
      <c r="BL469" s="119">
        <v>5</v>
      </c>
      <c r="BM469" s="119" t="s">
        <v>434</v>
      </c>
    </row>
    <row r="470" spans="1:65" s="119" customFormat="1" ht="11.4" x14ac:dyDescent="0.2">
      <c r="A470" s="119" t="s">
        <v>135</v>
      </c>
      <c r="B470" s="119">
        <v>59</v>
      </c>
      <c r="C470" s="119">
        <v>1</v>
      </c>
      <c r="D470" s="119">
        <v>58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1.6950000000000001</v>
      </c>
      <c r="P470" s="119">
        <v>98.31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456</v>
      </c>
      <c r="AB470" s="119" t="s">
        <v>576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5</v>
      </c>
      <c r="AQ470" s="119">
        <v>11</v>
      </c>
      <c r="AR470" s="119">
        <v>37</v>
      </c>
      <c r="AS470" s="119">
        <v>5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25.9</v>
      </c>
      <c r="BI470" s="119">
        <v>26.3</v>
      </c>
      <c r="BJ470" s="119">
        <v>29.1</v>
      </c>
      <c r="BK470" s="119">
        <v>31.1</v>
      </c>
      <c r="BL470" s="119">
        <v>0</v>
      </c>
      <c r="BM470" s="119" t="s">
        <v>433</v>
      </c>
    </row>
    <row r="471" spans="1:65" s="119" customFormat="1" ht="11.4" x14ac:dyDescent="0.2">
      <c r="A471" s="119" t="s">
        <v>135</v>
      </c>
      <c r="B471" s="119">
        <v>88</v>
      </c>
      <c r="C471" s="119">
        <v>0</v>
      </c>
      <c r="D471" s="119">
        <v>86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97.73</v>
      </c>
      <c r="Q471" s="119">
        <v>0</v>
      </c>
      <c r="R471" s="119">
        <v>2.2730000000000001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426</v>
      </c>
      <c r="AC471" s="119" t="s">
        <v>56</v>
      </c>
      <c r="AD471" s="119" t="s">
        <v>485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2</v>
      </c>
      <c r="AN471" s="119">
        <v>42</v>
      </c>
      <c r="AO471" s="119">
        <v>40</v>
      </c>
      <c r="AP471" s="119">
        <v>3</v>
      </c>
      <c r="AQ471" s="119">
        <v>0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10.199999999999999</v>
      </c>
      <c r="BI471" s="119">
        <v>10</v>
      </c>
      <c r="BJ471" s="119">
        <v>13.2</v>
      </c>
      <c r="BK471" s="119">
        <v>15.2</v>
      </c>
      <c r="BL471" s="119">
        <v>0</v>
      </c>
      <c r="BM471" s="119" t="s">
        <v>434</v>
      </c>
    </row>
    <row r="472" spans="1:65" s="119" customFormat="1" ht="11.4" x14ac:dyDescent="0.2">
      <c r="A472" s="119" t="s">
        <v>136</v>
      </c>
      <c r="B472" s="119">
        <v>65</v>
      </c>
      <c r="C472" s="119">
        <v>0</v>
      </c>
      <c r="D472" s="119">
        <v>64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98.46</v>
      </c>
      <c r="Q472" s="119">
        <v>0</v>
      </c>
      <c r="R472" s="119">
        <v>1.538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531</v>
      </c>
      <c r="AC472" s="119" t="s">
        <v>56</v>
      </c>
      <c r="AD472" s="119" t="s">
        <v>520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3</v>
      </c>
      <c r="AP472" s="119">
        <v>1</v>
      </c>
      <c r="AQ472" s="119">
        <v>10</v>
      </c>
      <c r="AR472" s="119">
        <v>24</v>
      </c>
      <c r="AS472" s="119">
        <v>24</v>
      </c>
      <c r="AT472" s="119">
        <v>3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28.4</v>
      </c>
      <c r="BI472" s="119">
        <v>29</v>
      </c>
      <c r="BJ472" s="119">
        <v>32.299999999999997</v>
      </c>
      <c r="BK472" s="119">
        <v>35.1</v>
      </c>
      <c r="BL472" s="119">
        <v>1</v>
      </c>
      <c r="BM472" s="119" t="s">
        <v>433</v>
      </c>
    </row>
    <row r="473" spans="1:65" s="119" customFormat="1" ht="11.4" x14ac:dyDescent="0.2">
      <c r="A473" s="119" t="s">
        <v>136</v>
      </c>
      <c r="B473" s="119">
        <v>100</v>
      </c>
      <c r="C473" s="119">
        <v>0</v>
      </c>
      <c r="D473" s="119">
        <v>98</v>
      </c>
      <c r="E473" s="119">
        <v>0</v>
      </c>
      <c r="F473" s="119">
        <v>2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98</v>
      </c>
      <c r="Q473" s="119">
        <v>0</v>
      </c>
      <c r="R473" s="119">
        <v>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671</v>
      </c>
      <c r="AC473" s="119" t="s">
        <v>56</v>
      </c>
      <c r="AD473" s="119" t="s">
        <v>428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1</v>
      </c>
      <c r="AN473" s="119">
        <v>24</v>
      </c>
      <c r="AO473" s="119">
        <v>33</v>
      </c>
      <c r="AP473" s="119">
        <v>4</v>
      </c>
      <c r="AQ473" s="119">
        <v>4</v>
      </c>
      <c r="AR473" s="119">
        <v>13</v>
      </c>
      <c r="AS473" s="119">
        <v>17</v>
      </c>
      <c r="AT473" s="119">
        <v>4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</v>
      </c>
      <c r="BI473" s="119">
        <v>12.6</v>
      </c>
      <c r="BJ473" s="119">
        <v>32</v>
      </c>
      <c r="BK473" s="119">
        <v>34.799999999999997</v>
      </c>
      <c r="BL473" s="119">
        <v>0</v>
      </c>
      <c r="BM473" s="119" t="s">
        <v>434</v>
      </c>
    </row>
    <row r="474" spans="1:65" s="119" customFormat="1" ht="11.4" x14ac:dyDescent="0.2">
      <c r="A474" s="119" t="s">
        <v>137</v>
      </c>
      <c r="B474" s="119">
        <v>50</v>
      </c>
      <c r="C474" s="119">
        <v>1</v>
      </c>
      <c r="D474" s="119">
        <v>49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</v>
      </c>
      <c r="P474" s="119">
        <v>98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672</v>
      </c>
      <c r="AB474" s="119" t="s">
        <v>449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11</v>
      </c>
      <c r="AP474" s="119">
        <v>1</v>
      </c>
      <c r="AQ474" s="119">
        <v>3</v>
      </c>
      <c r="AR474" s="119">
        <v>20</v>
      </c>
      <c r="AS474" s="119">
        <v>12</v>
      </c>
      <c r="AT474" s="119">
        <v>2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24.9</v>
      </c>
      <c r="BI474" s="119">
        <v>28.1</v>
      </c>
      <c r="BJ474" s="119">
        <v>31.6</v>
      </c>
      <c r="BK474" s="119">
        <v>35.700000000000003</v>
      </c>
      <c r="BL474" s="119">
        <v>1</v>
      </c>
      <c r="BM474" s="119" t="s">
        <v>433</v>
      </c>
    </row>
    <row r="475" spans="1:65" s="119" customFormat="1" ht="11.4" x14ac:dyDescent="0.2">
      <c r="A475" s="119" t="s">
        <v>137</v>
      </c>
      <c r="B475" s="119">
        <v>76</v>
      </c>
      <c r="C475" s="119">
        <v>1</v>
      </c>
      <c r="D475" s="119">
        <v>71</v>
      </c>
      <c r="E475" s="119">
        <v>1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1.3160000000000001</v>
      </c>
      <c r="P475" s="119">
        <v>93.42</v>
      </c>
      <c r="Q475" s="119">
        <v>1.3160000000000001</v>
      </c>
      <c r="R475" s="119">
        <v>3.9470000000000001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479</v>
      </c>
      <c r="AB475" s="119" t="s">
        <v>568</v>
      </c>
      <c r="AC475" s="119" t="s">
        <v>513</v>
      </c>
      <c r="AD475" s="119" t="s">
        <v>520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3</v>
      </c>
      <c r="AR475" s="119">
        <v>26</v>
      </c>
      <c r="AS475" s="119">
        <v>42</v>
      </c>
      <c r="AT475" s="119">
        <v>5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30.6</v>
      </c>
      <c r="BI475" s="119">
        <v>30.7</v>
      </c>
      <c r="BJ475" s="119">
        <v>33.5</v>
      </c>
      <c r="BK475" s="119">
        <v>35.9</v>
      </c>
      <c r="BL475" s="119">
        <v>1</v>
      </c>
      <c r="BM475" s="119" t="s">
        <v>434</v>
      </c>
    </row>
    <row r="476" spans="1:65" s="119" customFormat="1" ht="11.4" x14ac:dyDescent="0.2">
      <c r="A476" s="119" t="s">
        <v>138</v>
      </c>
      <c r="B476" s="119">
        <v>71</v>
      </c>
      <c r="C476" s="119">
        <v>0</v>
      </c>
      <c r="D476" s="119">
        <v>69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97.18</v>
      </c>
      <c r="Q476" s="119">
        <v>0</v>
      </c>
      <c r="R476" s="119">
        <v>2.8170000000000002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557</v>
      </c>
      <c r="AC476" s="119" t="s">
        <v>56</v>
      </c>
      <c r="AD476" s="119" t="s">
        <v>522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23</v>
      </c>
      <c r="AR476" s="119">
        <v>32</v>
      </c>
      <c r="AS476" s="119">
        <v>12</v>
      </c>
      <c r="AT476" s="119">
        <v>4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27.5</v>
      </c>
      <c r="BI476" s="119">
        <v>27.6</v>
      </c>
      <c r="BJ476" s="119">
        <v>31</v>
      </c>
      <c r="BK476" s="119">
        <v>35.200000000000003</v>
      </c>
      <c r="BL476" s="119">
        <v>1</v>
      </c>
      <c r="BM476" s="119" t="s">
        <v>433</v>
      </c>
    </row>
    <row r="477" spans="1:65" s="119" customFormat="1" ht="11.4" x14ac:dyDescent="0.2">
      <c r="A477" s="119" t="s">
        <v>138</v>
      </c>
      <c r="B477" s="119">
        <v>98</v>
      </c>
      <c r="C477" s="119">
        <v>0</v>
      </c>
      <c r="D477" s="119">
        <v>94</v>
      </c>
      <c r="E477" s="119">
        <v>0</v>
      </c>
      <c r="F477" s="119">
        <v>4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95.92</v>
      </c>
      <c r="Q477" s="119">
        <v>0</v>
      </c>
      <c r="R477" s="119">
        <v>4.0819999999999999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500</v>
      </c>
      <c r="AC477" s="119" t="s">
        <v>56</v>
      </c>
      <c r="AD477" s="119" t="s">
        <v>514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15</v>
      </c>
      <c r="AR477" s="119">
        <v>37</v>
      </c>
      <c r="AS477" s="119">
        <v>37</v>
      </c>
      <c r="AT477" s="119">
        <v>6</v>
      </c>
      <c r="AU477" s="119">
        <v>3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29.5</v>
      </c>
      <c r="BI477" s="119">
        <v>29.2</v>
      </c>
      <c r="BJ477" s="119">
        <v>34</v>
      </c>
      <c r="BK477" s="119">
        <v>36.6</v>
      </c>
      <c r="BL477" s="119">
        <v>4</v>
      </c>
      <c r="BM477" s="119" t="s">
        <v>434</v>
      </c>
    </row>
    <row r="478" spans="1:65" s="119" customFormat="1" ht="11.4" x14ac:dyDescent="0.2">
      <c r="A478" s="119" t="s">
        <v>139</v>
      </c>
      <c r="B478" s="119">
        <v>52</v>
      </c>
      <c r="C478" s="119">
        <v>0</v>
      </c>
      <c r="D478" s="119">
        <v>51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98.08</v>
      </c>
      <c r="Q478" s="119">
        <v>0</v>
      </c>
      <c r="R478" s="119">
        <v>1.923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578</v>
      </c>
      <c r="AC478" s="119" t="s">
        <v>56</v>
      </c>
      <c r="AD478" s="119" t="s">
        <v>446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2</v>
      </c>
      <c r="AR478" s="119">
        <v>36</v>
      </c>
      <c r="AS478" s="119">
        <v>13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28.9</v>
      </c>
      <c r="BI478" s="119">
        <v>28.7</v>
      </c>
      <c r="BJ478" s="119">
        <v>30.8</v>
      </c>
      <c r="BK478" s="119">
        <v>33.5</v>
      </c>
      <c r="BL478" s="119">
        <v>0</v>
      </c>
      <c r="BM478" s="119" t="s">
        <v>433</v>
      </c>
    </row>
    <row r="479" spans="1:65" s="119" customFormat="1" ht="11.4" x14ac:dyDescent="0.2">
      <c r="A479" s="119" t="s">
        <v>139</v>
      </c>
      <c r="B479" s="119">
        <v>59</v>
      </c>
      <c r="C479" s="119">
        <v>1</v>
      </c>
      <c r="D479" s="119">
        <v>56</v>
      </c>
      <c r="E479" s="119">
        <v>0</v>
      </c>
      <c r="F479" s="119">
        <v>0</v>
      </c>
      <c r="G479" s="119">
        <v>0</v>
      </c>
      <c r="H479" s="119">
        <v>1</v>
      </c>
      <c r="I479" s="119">
        <v>0</v>
      </c>
      <c r="J479" s="119">
        <v>1</v>
      </c>
      <c r="K479" s="119">
        <v>0</v>
      </c>
      <c r="L479" s="119">
        <v>0</v>
      </c>
      <c r="M479" s="119">
        <v>0</v>
      </c>
      <c r="N479" s="119">
        <v>0</v>
      </c>
      <c r="O479" s="119">
        <v>1.6950000000000001</v>
      </c>
      <c r="P479" s="119">
        <v>94.92</v>
      </c>
      <c r="Q479" s="119">
        <v>0</v>
      </c>
      <c r="R479" s="119">
        <v>0</v>
      </c>
      <c r="S479" s="119">
        <v>0</v>
      </c>
      <c r="T479" s="119">
        <v>1.6950000000000001</v>
      </c>
      <c r="U479" s="119">
        <v>0</v>
      </c>
      <c r="V479" s="119">
        <v>1.6950000000000001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543</v>
      </c>
      <c r="AB479" s="119" t="s">
        <v>531</v>
      </c>
      <c r="AC479" s="119" t="s">
        <v>56</v>
      </c>
      <c r="AD479" s="119" t="s">
        <v>56</v>
      </c>
      <c r="AE479" s="119" t="s">
        <v>56</v>
      </c>
      <c r="AF479" s="119" t="s">
        <v>429</v>
      </c>
      <c r="AG479" s="119" t="s">
        <v>56</v>
      </c>
      <c r="AH479" s="119" t="s">
        <v>450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17</v>
      </c>
      <c r="AR479" s="119">
        <v>21</v>
      </c>
      <c r="AS479" s="119">
        <v>15</v>
      </c>
      <c r="AT479" s="119">
        <v>5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28.2</v>
      </c>
      <c r="BI479" s="119">
        <v>28.2</v>
      </c>
      <c r="BJ479" s="119">
        <v>33.6</v>
      </c>
      <c r="BK479" s="119">
        <v>37.4</v>
      </c>
      <c r="BL479" s="119">
        <v>3</v>
      </c>
      <c r="BM479" s="119" t="s">
        <v>434</v>
      </c>
    </row>
    <row r="480" spans="1:65" s="119" customFormat="1" ht="11.4" x14ac:dyDescent="0.2">
      <c r="A480" s="119" t="s">
        <v>140</v>
      </c>
      <c r="B480" s="119">
        <v>49</v>
      </c>
      <c r="C480" s="119">
        <v>0</v>
      </c>
      <c r="D480" s="119">
        <v>46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93.88</v>
      </c>
      <c r="Q480" s="119">
        <v>0</v>
      </c>
      <c r="R480" s="119">
        <v>6.1219999999999999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505</v>
      </c>
      <c r="AC480" s="119" t="s">
        <v>56</v>
      </c>
      <c r="AD480" s="119" t="s">
        <v>480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4</v>
      </c>
      <c r="AR480" s="119">
        <v>19</v>
      </c>
      <c r="AS480" s="119">
        <v>20</v>
      </c>
      <c r="AT480" s="119">
        <v>6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30.3</v>
      </c>
      <c r="BI480" s="119">
        <v>30.1</v>
      </c>
      <c r="BJ480" s="119">
        <v>35</v>
      </c>
      <c r="BK480" s="119">
        <v>37.6</v>
      </c>
      <c r="BL480" s="119">
        <v>3</v>
      </c>
      <c r="BM480" s="119" t="s">
        <v>433</v>
      </c>
    </row>
    <row r="481" spans="1:65" s="119" customFormat="1" ht="11.4" x14ac:dyDescent="0.2">
      <c r="A481" s="119" t="s">
        <v>140</v>
      </c>
      <c r="B481" s="119">
        <v>64</v>
      </c>
      <c r="C481" s="119">
        <v>1</v>
      </c>
      <c r="D481" s="119">
        <v>60</v>
      </c>
      <c r="E481" s="119">
        <v>1</v>
      </c>
      <c r="F481" s="119">
        <v>2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1.5629999999999999</v>
      </c>
      <c r="P481" s="119">
        <v>93.75</v>
      </c>
      <c r="Q481" s="119">
        <v>1.5629999999999999</v>
      </c>
      <c r="R481" s="119">
        <v>3.125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489</v>
      </c>
      <c r="AB481" s="119" t="s">
        <v>500</v>
      </c>
      <c r="AC481" s="119" t="s">
        <v>466</v>
      </c>
      <c r="AD481" s="119" t="s">
        <v>564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8</v>
      </c>
      <c r="AR481" s="119">
        <v>29</v>
      </c>
      <c r="AS481" s="119">
        <v>23</v>
      </c>
      <c r="AT481" s="119">
        <v>4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29.3</v>
      </c>
      <c r="BI481" s="119">
        <v>29.5</v>
      </c>
      <c r="BJ481" s="119">
        <v>32.6</v>
      </c>
      <c r="BK481" s="119">
        <v>35.6</v>
      </c>
      <c r="BL481" s="119">
        <v>1</v>
      </c>
      <c r="BM481" s="119" t="s">
        <v>434</v>
      </c>
    </row>
    <row r="482" spans="1:65" s="119" customFormat="1" ht="11.4" x14ac:dyDescent="0.2">
      <c r="A482" s="119" t="s">
        <v>141</v>
      </c>
      <c r="B482" s="119">
        <v>28</v>
      </c>
      <c r="C482" s="119">
        <v>0</v>
      </c>
      <c r="D482" s="119">
        <v>27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96.43</v>
      </c>
      <c r="Q482" s="119">
        <v>0</v>
      </c>
      <c r="R482" s="119">
        <v>3.5710000000000002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552</v>
      </c>
      <c r="AC482" s="119" t="s">
        <v>56</v>
      </c>
      <c r="AD482" s="119" t="s">
        <v>518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14</v>
      </c>
      <c r="AS482" s="119">
        <v>12</v>
      </c>
      <c r="AT482" s="119">
        <v>1</v>
      </c>
      <c r="AU482" s="119">
        <v>0</v>
      </c>
      <c r="AV482" s="119">
        <v>1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</v>
      </c>
      <c r="BI482" s="119">
        <v>30.2</v>
      </c>
      <c r="BJ482" s="119">
        <v>33.5</v>
      </c>
      <c r="BK482" s="119">
        <v>41</v>
      </c>
      <c r="BL482" s="119">
        <v>1</v>
      </c>
      <c r="BM482" s="119" t="s">
        <v>433</v>
      </c>
    </row>
    <row r="483" spans="1:65" s="119" customFormat="1" ht="11.4" x14ac:dyDescent="0.2">
      <c r="A483" s="119" t="s">
        <v>141</v>
      </c>
      <c r="B483" s="119">
        <v>52</v>
      </c>
      <c r="C483" s="119">
        <v>1</v>
      </c>
      <c r="D483" s="119">
        <v>49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1.923</v>
      </c>
      <c r="P483" s="119">
        <v>94.23</v>
      </c>
      <c r="Q483" s="119">
        <v>0</v>
      </c>
      <c r="R483" s="119">
        <v>3.8460000000000001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431</v>
      </c>
      <c r="AB483" s="119" t="s">
        <v>522</v>
      </c>
      <c r="AC483" s="119" t="s">
        <v>56</v>
      </c>
      <c r="AD483" s="119" t="s">
        <v>570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3</v>
      </c>
      <c r="AR483" s="119">
        <v>21</v>
      </c>
      <c r="AS483" s="119">
        <v>17</v>
      </c>
      <c r="AT483" s="119">
        <v>8</v>
      </c>
      <c r="AU483" s="119">
        <v>2</v>
      </c>
      <c r="AV483" s="119">
        <v>1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31.3</v>
      </c>
      <c r="BI483" s="119">
        <v>30.1</v>
      </c>
      <c r="BJ483" s="119">
        <v>36</v>
      </c>
      <c r="BK483" s="119">
        <v>40.299999999999997</v>
      </c>
      <c r="BL483" s="119">
        <v>5</v>
      </c>
      <c r="BM483" s="119" t="s">
        <v>434</v>
      </c>
    </row>
    <row r="484" spans="1:65" s="119" customFormat="1" ht="11.4" x14ac:dyDescent="0.2">
      <c r="A484" s="119" t="s">
        <v>143</v>
      </c>
      <c r="B484" s="119">
        <v>29</v>
      </c>
      <c r="C484" s="119">
        <v>1</v>
      </c>
      <c r="D484" s="119">
        <v>28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3.448</v>
      </c>
      <c r="P484" s="119">
        <v>96.55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615</v>
      </c>
      <c r="AB484" s="119" t="s">
        <v>555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8</v>
      </c>
      <c r="AR484" s="119">
        <v>8</v>
      </c>
      <c r="AS484" s="119">
        <v>8</v>
      </c>
      <c r="AT484" s="119">
        <v>4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29.3</v>
      </c>
      <c r="BI484" s="119">
        <v>28.7</v>
      </c>
      <c r="BJ484" s="119">
        <v>35.6</v>
      </c>
      <c r="BK484" s="119">
        <v>39.799999999999997</v>
      </c>
      <c r="BL484" s="119">
        <v>3</v>
      </c>
      <c r="BM484" s="119" t="s">
        <v>433</v>
      </c>
    </row>
    <row r="485" spans="1:65" s="119" customFormat="1" ht="11.4" x14ac:dyDescent="0.2">
      <c r="A485" s="119" t="s">
        <v>143</v>
      </c>
      <c r="B485" s="119">
        <v>55</v>
      </c>
      <c r="C485" s="119">
        <v>0</v>
      </c>
      <c r="D485" s="119">
        <v>52</v>
      </c>
      <c r="E485" s="119">
        <v>0</v>
      </c>
      <c r="F485" s="119">
        <v>3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94.55</v>
      </c>
      <c r="Q485" s="119">
        <v>0</v>
      </c>
      <c r="R485" s="119">
        <v>5.4550000000000001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560</v>
      </c>
      <c r="AC485" s="119" t="s">
        <v>56</v>
      </c>
      <c r="AD485" s="119" t="s">
        <v>561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1</v>
      </c>
      <c r="AR485" s="119">
        <v>26</v>
      </c>
      <c r="AS485" s="119">
        <v>22</v>
      </c>
      <c r="AT485" s="119">
        <v>5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30.1</v>
      </c>
      <c r="BI485" s="119">
        <v>30.6</v>
      </c>
      <c r="BJ485" s="119">
        <v>33</v>
      </c>
      <c r="BK485" s="119">
        <v>36.4</v>
      </c>
      <c r="BL485" s="119">
        <v>1</v>
      </c>
      <c r="BM485" s="119" t="s">
        <v>434</v>
      </c>
    </row>
    <row r="486" spans="1:65" s="119" customFormat="1" ht="11.4" x14ac:dyDescent="0.2">
      <c r="A486" s="119" t="s">
        <v>144</v>
      </c>
      <c r="B486" s="119">
        <v>27</v>
      </c>
      <c r="C486" s="119">
        <v>0</v>
      </c>
      <c r="D486" s="119">
        <v>25</v>
      </c>
      <c r="E486" s="119">
        <v>0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92.59</v>
      </c>
      <c r="Q486" s="119">
        <v>0</v>
      </c>
      <c r="R486" s="119">
        <v>7.407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550</v>
      </c>
      <c r="AC486" s="119" t="s">
        <v>56</v>
      </c>
      <c r="AD486" s="119" t="s">
        <v>602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3</v>
      </c>
      <c r="AR486" s="119">
        <v>15</v>
      </c>
      <c r="AS486" s="119">
        <v>9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28.6</v>
      </c>
      <c r="BI486" s="119">
        <v>28.2</v>
      </c>
      <c r="BJ486" s="119">
        <v>31.9</v>
      </c>
      <c r="BK486" s="119">
        <v>34</v>
      </c>
      <c r="BL486" s="119">
        <v>0</v>
      </c>
      <c r="BM486" s="119" t="s">
        <v>433</v>
      </c>
    </row>
    <row r="487" spans="1:65" s="119" customFormat="1" ht="11.4" x14ac:dyDescent="0.2">
      <c r="A487" s="119" t="s">
        <v>144</v>
      </c>
      <c r="B487" s="119">
        <v>47</v>
      </c>
      <c r="C487" s="119">
        <v>0</v>
      </c>
      <c r="D487" s="119">
        <v>45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1</v>
      </c>
      <c r="L487" s="119">
        <v>0</v>
      </c>
      <c r="M487" s="119">
        <v>0</v>
      </c>
      <c r="N487" s="119">
        <v>0</v>
      </c>
      <c r="O487" s="119">
        <v>0</v>
      </c>
      <c r="P487" s="119">
        <v>95.74</v>
      </c>
      <c r="Q487" s="119">
        <v>0</v>
      </c>
      <c r="R487" s="119">
        <v>2.1280000000000001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2.1280000000000001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541</v>
      </c>
      <c r="AC487" s="119" t="s">
        <v>56</v>
      </c>
      <c r="AD487" s="119" t="s">
        <v>464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467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8</v>
      </c>
      <c r="AR487" s="119">
        <v>17</v>
      </c>
      <c r="AS487" s="119">
        <v>14</v>
      </c>
      <c r="AT487" s="119">
        <v>7</v>
      </c>
      <c r="AU487" s="119">
        <v>0</v>
      </c>
      <c r="AV487" s="119">
        <v>1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29.9</v>
      </c>
      <c r="BI487" s="119">
        <v>29.6</v>
      </c>
      <c r="BJ487" s="119">
        <v>36.1</v>
      </c>
      <c r="BK487" s="119">
        <v>39.5</v>
      </c>
      <c r="BL487" s="119">
        <v>5</v>
      </c>
      <c r="BM487" s="119" t="s">
        <v>434</v>
      </c>
    </row>
    <row r="488" spans="1:65" s="119" customFormat="1" ht="11.4" x14ac:dyDescent="0.2">
      <c r="A488" s="119" t="s">
        <v>145</v>
      </c>
      <c r="B488" s="119">
        <v>28</v>
      </c>
      <c r="C488" s="119">
        <v>1</v>
      </c>
      <c r="D488" s="119">
        <v>25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3.5710000000000002</v>
      </c>
      <c r="P488" s="119">
        <v>89.29</v>
      </c>
      <c r="Q488" s="119">
        <v>0</v>
      </c>
      <c r="R488" s="119">
        <v>7.1429999999999998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673</v>
      </c>
      <c r="AB488" s="119" t="s">
        <v>603</v>
      </c>
      <c r="AC488" s="119" t="s">
        <v>56</v>
      </c>
      <c r="AD488" s="119" t="s">
        <v>578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6</v>
      </c>
      <c r="AR488" s="119">
        <v>12</v>
      </c>
      <c r="AS488" s="119">
        <v>6</v>
      </c>
      <c r="AT488" s="119">
        <v>3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28.8</v>
      </c>
      <c r="BI488" s="119">
        <v>27.5</v>
      </c>
      <c r="BJ488" s="119">
        <v>34.4</v>
      </c>
      <c r="BK488" s="119">
        <v>40.200000000000003</v>
      </c>
      <c r="BL488" s="119">
        <v>3</v>
      </c>
      <c r="BM488" s="119" t="s">
        <v>433</v>
      </c>
    </row>
    <row r="489" spans="1:65" s="119" customFormat="1" ht="11.4" x14ac:dyDescent="0.2">
      <c r="A489" s="119" t="s">
        <v>145</v>
      </c>
      <c r="B489" s="119">
        <v>38</v>
      </c>
      <c r="C489" s="119">
        <v>0</v>
      </c>
      <c r="D489" s="119">
        <v>37</v>
      </c>
      <c r="E489" s="119">
        <v>0</v>
      </c>
      <c r="F489" s="119">
        <v>0</v>
      </c>
      <c r="G489" s="119">
        <v>0</v>
      </c>
      <c r="H489" s="119">
        <v>1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97.37</v>
      </c>
      <c r="Q489" s="119">
        <v>0</v>
      </c>
      <c r="R489" s="119">
        <v>0</v>
      </c>
      <c r="S489" s="119">
        <v>0</v>
      </c>
      <c r="T489" s="119">
        <v>2.6320000000000001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496</v>
      </c>
      <c r="AC489" s="119" t="s">
        <v>56</v>
      </c>
      <c r="AD489" s="119" t="s">
        <v>56</v>
      </c>
      <c r="AE489" s="119" t="s">
        <v>56</v>
      </c>
      <c r="AF489" s="119" t="s">
        <v>602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15</v>
      </c>
      <c r="AS489" s="119">
        <v>18</v>
      </c>
      <c r="AT489" s="119">
        <v>3</v>
      </c>
      <c r="AU489" s="119">
        <v>1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31.5</v>
      </c>
      <c r="BI489" s="119">
        <v>30.8</v>
      </c>
      <c r="BJ489" s="119">
        <v>34.799999999999997</v>
      </c>
      <c r="BK489" s="119">
        <v>41.1</v>
      </c>
      <c r="BL489" s="119">
        <v>3</v>
      </c>
      <c r="BM489" s="119" t="s">
        <v>434</v>
      </c>
    </row>
    <row r="490" spans="1:65" s="119" customFormat="1" ht="11.4" x14ac:dyDescent="0.2">
      <c r="A490" s="119" t="s">
        <v>146</v>
      </c>
      <c r="B490" s="119">
        <v>17</v>
      </c>
      <c r="C490" s="119">
        <v>0</v>
      </c>
      <c r="D490" s="119">
        <v>16</v>
      </c>
      <c r="E490" s="119">
        <v>1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94.12</v>
      </c>
      <c r="Q490" s="119">
        <v>5.8819999999999997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556</v>
      </c>
      <c r="AC490" s="119" t="s">
        <v>443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</v>
      </c>
      <c r="AR490" s="119">
        <v>12</v>
      </c>
      <c r="AS490" s="119">
        <v>3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28.4</v>
      </c>
      <c r="BI490" s="119">
        <v>27.8</v>
      </c>
      <c r="BJ490" s="119">
        <v>32.299999999999997</v>
      </c>
      <c r="BK490" s="119">
        <v>35.700000000000003</v>
      </c>
      <c r="BL490" s="119">
        <v>0</v>
      </c>
      <c r="BM490" s="119" t="s">
        <v>433</v>
      </c>
    </row>
    <row r="491" spans="1:65" s="119" customFormat="1" ht="11.4" x14ac:dyDescent="0.2">
      <c r="A491" s="119" t="s">
        <v>146</v>
      </c>
      <c r="B491" s="119">
        <v>32</v>
      </c>
      <c r="C491" s="119">
        <v>0</v>
      </c>
      <c r="D491" s="119">
        <v>30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1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93.75</v>
      </c>
      <c r="Q491" s="119">
        <v>0</v>
      </c>
      <c r="R491" s="119">
        <v>3.125</v>
      </c>
      <c r="S491" s="119">
        <v>0</v>
      </c>
      <c r="T491" s="119">
        <v>0</v>
      </c>
      <c r="U491" s="119">
        <v>0</v>
      </c>
      <c r="V491" s="119">
        <v>3.125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528</v>
      </c>
      <c r="AC491" s="119" t="s">
        <v>56</v>
      </c>
      <c r="AD491" s="119" t="s">
        <v>554</v>
      </c>
      <c r="AE491" s="119" t="s">
        <v>56</v>
      </c>
      <c r="AF491" s="119" t="s">
        <v>56</v>
      </c>
      <c r="AG491" s="119" t="s">
        <v>56</v>
      </c>
      <c r="AH491" s="119" t="s">
        <v>603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2</v>
      </c>
      <c r="AR491" s="119">
        <v>13</v>
      </c>
      <c r="AS491" s="119">
        <v>11</v>
      </c>
      <c r="AT491" s="119">
        <v>6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30.8</v>
      </c>
      <c r="BI491" s="119">
        <v>30.8</v>
      </c>
      <c r="BJ491" s="119">
        <v>36.4</v>
      </c>
      <c r="BK491" s="119">
        <v>39.1</v>
      </c>
      <c r="BL491" s="119">
        <v>3</v>
      </c>
      <c r="BM491" s="119" t="s">
        <v>434</v>
      </c>
    </row>
    <row r="492" spans="1:65" s="119" customFormat="1" ht="11.4" x14ac:dyDescent="0.2">
      <c r="A492" s="119" t="s">
        <v>147</v>
      </c>
      <c r="B492" s="119">
        <v>25</v>
      </c>
      <c r="C492" s="119">
        <v>0</v>
      </c>
      <c r="D492" s="119">
        <v>24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96</v>
      </c>
      <c r="Q492" s="119">
        <v>0</v>
      </c>
      <c r="R492" s="119">
        <v>4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455</v>
      </c>
      <c r="AC492" s="119" t="s">
        <v>56</v>
      </c>
      <c r="AD492" s="119" t="s">
        <v>585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3</v>
      </c>
      <c r="AR492" s="119">
        <v>13</v>
      </c>
      <c r="AS492" s="119">
        <v>7</v>
      </c>
      <c r="AT492" s="119">
        <v>0</v>
      </c>
      <c r="AU492" s="119">
        <v>0</v>
      </c>
      <c r="AV492" s="119">
        <v>1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28.1</v>
      </c>
      <c r="BI492" s="119">
        <v>27.6</v>
      </c>
      <c r="BJ492" s="119">
        <v>32.4</v>
      </c>
      <c r="BK492" s="119">
        <v>42</v>
      </c>
      <c r="BL492" s="119">
        <v>1</v>
      </c>
      <c r="BM492" s="119" t="s">
        <v>433</v>
      </c>
    </row>
    <row r="493" spans="1:65" s="119" customFormat="1" ht="11.4" x14ac:dyDescent="0.2">
      <c r="A493" s="119" t="s">
        <v>147</v>
      </c>
      <c r="B493" s="119">
        <v>33</v>
      </c>
      <c r="C493" s="119">
        <v>0</v>
      </c>
      <c r="D493" s="119">
        <v>31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93.94</v>
      </c>
      <c r="Q493" s="119">
        <v>0</v>
      </c>
      <c r="R493" s="119">
        <v>6.0609999999999999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558</v>
      </c>
      <c r="AC493" s="119" t="s">
        <v>56</v>
      </c>
      <c r="AD493" s="119" t="s">
        <v>471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4</v>
      </c>
      <c r="AR493" s="119">
        <v>9</v>
      </c>
      <c r="AS493" s="119">
        <v>13</v>
      </c>
      <c r="AT493" s="119">
        <v>4</v>
      </c>
      <c r="AU493" s="119">
        <v>0</v>
      </c>
      <c r="AV493" s="119">
        <v>2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30.6</v>
      </c>
      <c r="BI493" s="119">
        <v>31.1</v>
      </c>
      <c r="BJ493" s="119">
        <v>36.4</v>
      </c>
      <c r="BK493" s="119">
        <v>46.4</v>
      </c>
      <c r="BL493" s="119">
        <v>3</v>
      </c>
      <c r="BM493" s="119" t="s">
        <v>434</v>
      </c>
    </row>
    <row r="494" spans="1:65" s="119" customFormat="1" ht="11.4" x14ac:dyDescent="0.2">
      <c r="A494" s="119" t="s">
        <v>148</v>
      </c>
      <c r="B494" s="119">
        <v>19</v>
      </c>
      <c r="C494" s="119">
        <v>0</v>
      </c>
      <c r="D494" s="119">
        <v>18</v>
      </c>
      <c r="E494" s="119">
        <v>1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94.74</v>
      </c>
      <c r="Q494" s="119">
        <v>5.2629999999999999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558</v>
      </c>
      <c r="AC494" s="119" t="s">
        <v>159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3</v>
      </c>
      <c r="AR494" s="119">
        <v>5</v>
      </c>
      <c r="AS494" s="119">
        <v>7</v>
      </c>
      <c r="AT494" s="119">
        <v>4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30.5</v>
      </c>
      <c r="BI494" s="119">
        <v>30.8</v>
      </c>
      <c r="BJ494" s="119">
        <v>36.9</v>
      </c>
      <c r="BK494" s="119">
        <v>38.4</v>
      </c>
      <c r="BL494" s="119">
        <v>2</v>
      </c>
      <c r="BM494" s="119" t="s">
        <v>433</v>
      </c>
    </row>
    <row r="495" spans="1:65" s="119" customFormat="1" ht="11.4" x14ac:dyDescent="0.2">
      <c r="A495" s="119" t="s">
        <v>148</v>
      </c>
      <c r="B495" s="119">
        <v>32</v>
      </c>
      <c r="C495" s="119">
        <v>0</v>
      </c>
      <c r="D495" s="119">
        <v>30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93.75</v>
      </c>
      <c r="Q495" s="119">
        <v>0</v>
      </c>
      <c r="R495" s="119">
        <v>6.25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518</v>
      </c>
      <c r="AC495" s="119" t="s">
        <v>56</v>
      </c>
      <c r="AD495" s="119" t="s">
        <v>504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1</v>
      </c>
      <c r="AR495" s="119">
        <v>15</v>
      </c>
      <c r="AS495" s="119">
        <v>13</v>
      </c>
      <c r="AT495" s="119">
        <v>3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30.6</v>
      </c>
      <c r="BI495" s="119">
        <v>29.9</v>
      </c>
      <c r="BJ495" s="119">
        <v>34.4</v>
      </c>
      <c r="BK495" s="119">
        <v>36.1</v>
      </c>
      <c r="BL495" s="119">
        <v>1</v>
      </c>
      <c r="BM495" s="119" t="s">
        <v>434</v>
      </c>
    </row>
    <row r="496" spans="1:65" s="119" customFormat="1" ht="11.4" x14ac:dyDescent="0.2">
      <c r="A496" s="119" t="s">
        <v>149</v>
      </c>
      <c r="B496" s="119">
        <v>21</v>
      </c>
      <c r="C496" s="119">
        <v>2</v>
      </c>
      <c r="D496" s="119">
        <v>19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9.5239999999999991</v>
      </c>
      <c r="P496" s="119">
        <v>90.48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251</v>
      </c>
      <c r="AB496" s="119" t="s">
        <v>539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2</v>
      </c>
      <c r="AP496" s="119">
        <v>0</v>
      </c>
      <c r="AQ496" s="119">
        <v>0</v>
      </c>
      <c r="AR496" s="119">
        <v>7</v>
      </c>
      <c r="AS496" s="119">
        <v>11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29.3</v>
      </c>
      <c r="BI496" s="119">
        <v>30.3</v>
      </c>
      <c r="BJ496" s="119">
        <v>33.4</v>
      </c>
      <c r="BK496" s="119">
        <v>37.5</v>
      </c>
      <c r="BL496" s="119">
        <v>1</v>
      </c>
      <c r="BM496" s="119" t="s">
        <v>433</v>
      </c>
    </row>
    <row r="497" spans="1:65" s="119" customFormat="1" ht="11.4" x14ac:dyDescent="0.2">
      <c r="A497" s="119" t="s">
        <v>149</v>
      </c>
      <c r="B497" s="119">
        <v>17</v>
      </c>
      <c r="C497" s="119">
        <v>2</v>
      </c>
      <c r="D497" s="119">
        <v>15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11.76</v>
      </c>
      <c r="P497" s="119">
        <v>88.24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129</v>
      </c>
      <c r="AB497" s="119" t="s">
        <v>567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3</v>
      </c>
      <c r="AR497" s="119">
        <v>8</v>
      </c>
      <c r="AS497" s="119">
        <v>3</v>
      </c>
      <c r="AT497" s="119">
        <v>2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28.7</v>
      </c>
      <c r="BI497" s="119">
        <v>28.9</v>
      </c>
      <c r="BJ497" s="119">
        <v>35.200000000000003</v>
      </c>
      <c r="BK497" s="119">
        <v>39.299999999999997</v>
      </c>
      <c r="BL497" s="119">
        <v>2</v>
      </c>
      <c r="BM497" s="119" t="s">
        <v>434</v>
      </c>
    </row>
    <row r="498" spans="1:65" s="119" customFormat="1" ht="11.4" x14ac:dyDescent="0.2">
      <c r="A498" s="119" t="s">
        <v>150</v>
      </c>
      <c r="B498" s="119">
        <v>15</v>
      </c>
      <c r="C498" s="119">
        <v>0</v>
      </c>
      <c r="D498" s="119">
        <v>15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568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8</v>
      </c>
      <c r="AS498" s="119">
        <v>5</v>
      </c>
      <c r="AT498" s="119">
        <v>1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30.7</v>
      </c>
      <c r="BI498" s="119">
        <v>29</v>
      </c>
      <c r="BJ498" s="119">
        <v>35.1</v>
      </c>
      <c r="BK498" s="119">
        <v>44.1</v>
      </c>
      <c r="BL498" s="119">
        <v>1</v>
      </c>
      <c r="BM498" s="119" t="s">
        <v>433</v>
      </c>
    </row>
    <row r="499" spans="1:65" s="119" customFormat="1" ht="11.4" x14ac:dyDescent="0.2">
      <c r="A499" s="119" t="s">
        <v>150</v>
      </c>
      <c r="B499" s="119">
        <v>20</v>
      </c>
      <c r="C499" s="119">
        <v>1</v>
      </c>
      <c r="D499" s="119">
        <v>17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5</v>
      </c>
      <c r="P499" s="119">
        <v>85</v>
      </c>
      <c r="Q499" s="119">
        <v>0</v>
      </c>
      <c r="R499" s="119">
        <v>10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522</v>
      </c>
      <c r="AB499" s="119" t="s">
        <v>522</v>
      </c>
      <c r="AC499" s="119" t="s">
        <v>56</v>
      </c>
      <c r="AD499" s="119" t="s">
        <v>520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1</v>
      </c>
      <c r="AR499" s="119">
        <v>6</v>
      </c>
      <c r="AS499" s="119">
        <v>9</v>
      </c>
      <c r="AT499" s="119">
        <v>4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31.3</v>
      </c>
      <c r="BI499" s="119">
        <v>31.5</v>
      </c>
      <c r="BJ499" s="119">
        <v>36.200000000000003</v>
      </c>
      <c r="BK499" s="119">
        <v>39.799999999999997</v>
      </c>
      <c r="BL499" s="119">
        <v>2</v>
      </c>
      <c r="BM499" s="119" t="s">
        <v>434</v>
      </c>
    </row>
    <row r="500" spans="1:65" s="119" customFormat="1" ht="11.4" x14ac:dyDescent="0.2">
      <c r="A500" s="119" t="s">
        <v>151</v>
      </c>
      <c r="B500" s="119">
        <v>11</v>
      </c>
      <c r="C500" s="119">
        <v>0</v>
      </c>
      <c r="D500" s="119">
        <v>11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544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3</v>
      </c>
      <c r="AS500" s="119">
        <v>6</v>
      </c>
      <c r="AT500" s="119">
        <v>2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31.3</v>
      </c>
      <c r="BI500" s="119">
        <v>31.6</v>
      </c>
      <c r="BJ500" s="119">
        <v>35.799999999999997</v>
      </c>
      <c r="BK500" s="119">
        <v>38.1</v>
      </c>
      <c r="BL500" s="119">
        <v>1</v>
      </c>
      <c r="BM500" s="119" t="s">
        <v>433</v>
      </c>
    </row>
    <row r="501" spans="1:65" s="119" customFormat="1" ht="11.4" x14ac:dyDescent="0.2">
      <c r="A501" s="119" t="s">
        <v>151</v>
      </c>
      <c r="B501" s="119">
        <v>27</v>
      </c>
      <c r="C501" s="119">
        <v>2</v>
      </c>
      <c r="D501" s="119">
        <v>23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7.407</v>
      </c>
      <c r="P501" s="119">
        <v>85.19</v>
      </c>
      <c r="Q501" s="119">
        <v>0</v>
      </c>
      <c r="R501" s="119">
        <v>7.407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505</v>
      </c>
      <c r="AB501" s="119" t="s">
        <v>542</v>
      </c>
      <c r="AC501" s="119" t="s">
        <v>56</v>
      </c>
      <c r="AD501" s="119" t="s">
        <v>558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8</v>
      </c>
      <c r="AS501" s="119">
        <v>14</v>
      </c>
      <c r="AT501" s="119">
        <v>3</v>
      </c>
      <c r="AU501" s="119">
        <v>0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32.1</v>
      </c>
      <c r="BI501" s="119">
        <v>31.7</v>
      </c>
      <c r="BJ501" s="119">
        <v>35.6</v>
      </c>
      <c r="BK501" s="119">
        <v>43.2</v>
      </c>
      <c r="BL501" s="119">
        <v>3</v>
      </c>
      <c r="BM501" s="119" t="s">
        <v>434</v>
      </c>
    </row>
    <row r="502" spans="1:65" s="119" customFormat="1" ht="11.4" x14ac:dyDescent="0.2">
      <c r="A502" s="119" t="s">
        <v>152</v>
      </c>
      <c r="B502" s="119">
        <v>12</v>
      </c>
      <c r="C502" s="119">
        <v>0</v>
      </c>
      <c r="D502" s="119">
        <v>12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496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3</v>
      </c>
      <c r="AS502" s="119">
        <v>5</v>
      </c>
      <c r="AT502" s="119">
        <v>3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31.6</v>
      </c>
      <c r="BI502" s="119">
        <v>32.299999999999997</v>
      </c>
      <c r="BJ502" s="119">
        <v>37.5</v>
      </c>
      <c r="BK502" s="119">
        <v>38.6</v>
      </c>
      <c r="BL502" s="119">
        <v>2</v>
      </c>
      <c r="BM502" s="119" t="s">
        <v>433</v>
      </c>
    </row>
    <row r="503" spans="1:65" s="119" customFormat="1" ht="11.4" x14ac:dyDescent="0.2">
      <c r="A503" s="119" t="s">
        <v>152</v>
      </c>
      <c r="B503" s="119">
        <v>14</v>
      </c>
      <c r="C503" s="119">
        <v>0</v>
      </c>
      <c r="D503" s="119">
        <v>13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92.86</v>
      </c>
      <c r="Q503" s="119">
        <v>0</v>
      </c>
      <c r="R503" s="119">
        <v>7.1429999999999998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559</v>
      </c>
      <c r="AC503" s="119" t="s">
        <v>56</v>
      </c>
      <c r="AD503" s="119" t="s">
        <v>533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4</v>
      </c>
      <c r="AS503" s="119">
        <v>6</v>
      </c>
      <c r="AT503" s="119">
        <v>4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32.299999999999997</v>
      </c>
      <c r="BI503" s="119">
        <v>31.8</v>
      </c>
      <c r="BJ503" s="119">
        <v>37.5</v>
      </c>
      <c r="BK503" s="119">
        <v>38.700000000000003</v>
      </c>
      <c r="BL503" s="119">
        <v>2</v>
      </c>
      <c r="BM503" s="119" t="s">
        <v>434</v>
      </c>
    </row>
    <row r="504" spans="1:65" s="119" customFormat="1" ht="11.4" x14ac:dyDescent="0.2">
      <c r="A504" s="119" t="s">
        <v>153</v>
      </c>
      <c r="B504" s="119">
        <v>13</v>
      </c>
      <c r="C504" s="119">
        <v>0</v>
      </c>
      <c r="D504" s="119">
        <v>12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92.31</v>
      </c>
      <c r="Q504" s="119">
        <v>0</v>
      </c>
      <c r="R504" s="119">
        <v>7.6920000000000002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528</v>
      </c>
      <c r="AC504" s="119" t="s">
        <v>56</v>
      </c>
      <c r="AD504" s="119" t="s">
        <v>504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1</v>
      </c>
      <c r="AS504" s="119">
        <v>9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30.9</v>
      </c>
      <c r="BI504" s="119">
        <v>32</v>
      </c>
      <c r="BJ504" s="119">
        <v>34.799999999999997</v>
      </c>
      <c r="BK504" s="119">
        <v>37.1</v>
      </c>
      <c r="BL504" s="119">
        <v>1</v>
      </c>
      <c r="BM504" s="119" t="s">
        <v>433</v>
      </c>
    </row>
    <row r="505" spans="1:65" s="119" customFormat="1" ht="11.4" x14ac:dyDescent="0.2">
      <c r="A505" s="119" t="s">
        <v>153</v>
      </c>
      <c r="B505" s="119">
        <v>24</v>
      </c>
      <c r="C505" s="119">
        <v>0</v>
      </c>
      <c r="D505" s="119">
        <v>24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569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7</v>
      </c>
      <c r="AS505" s="119">
        <v>8</v>
      </c>
      <c r="AT505" s="119">
        <v>7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32.4</v>
      </c>
      <c r="BI505" s="119">
        <v>32.200000000000003</v>
      </c>
      <c r="BJ505" s="119">
        <v>37.4</v>
      </c>
      <c r="BK505" s="119">
        <v>39.9</v>
      </c>
      <c r="BL505" s="119">
        <v>4</v>
      </c>
      <c r="BM505" s="119" t="s">
        <v>434</v>
      </c>
    </row>
    <row r="506" spans="1:65" s="119" customFormat="1" ht="11.4" x14ac:dyDescent="0.2">
      <c r="A506" s="119" t="s">
        <v>154</v>
      </c>
      <c r="B506" s="119">
        <v>4</v>
      </c>
      <c r="C506" s="119">
        <v>0</v>
      </c>
      <c r="D506" s="119">
        <v>4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514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1</v>
      </c>
      <c r="AS506" s="119">
        <v>2</v>
      </c>
      <c r="AT506" s="119">
        <v>1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32.1</v>
      </c>
      <c r="BI506" s="119" t="s">
        <v>55</v>
      </c>
      <c r="BJ506" s="119" t="s">
        <v>55</v>
      </c>
      <c r="BK506" s="119" t="s">
        <v>55</v>
      </c>
      <c r="BL506" s="119">
        <v>1</v>
      </c>
      <c r="BM506" s="119" t="s">
        <v>433</v>
      </c>
    </row>
    <row r="507" spans="1:65" s="119" customFormat="1" ht="11.4" x14ac:dyDescent="0.2">
      <c r="A507" s="119" t="s">
        <v>154</v>
      </c>
      <c r="B507" s="119">
        <v>30</v>
      </c>
      <c r="C507" s="119">
        <v>0</v>
      </c>
      <c r="D507" s="119">
        <v>30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539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13</v>
      </c>
      <c r="AS507" s="119">
        <v>10</v>
      </c>
      <c r="AT507" s="119">
        <v>4</v>
      </c>
      <c r="AU507" s="119">
        <v>0</v>
      </c>
      <c r="AV507" s="119">
        <v>1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30.9</v>
      </c>
      <c r="BI507" s="119">
        <v>30.1</v>
      </c>
      <c r="BJ507" s="119">
        <v>35.700000000000003</v>
      </c>
      <c r="BK507" s="119">
        <v>42.3</v>
      </c>
      <c r="BL507" s="119">
        <v>2</v>
      </c>
      <c r="BM507" s="119" t="s">
        <v>434</v>
      </c>
    </row>
    <row r="508" spans="1:65" s="119" customFormat="1" ht="11.4" x14ac:dyDescent="0.2">
      <c r="A508" s="119" t="s">
        <v>155</v>
      </c>
      <c r="B508" s="119">
        <v>12</v>
      </c>
      <c r="C508" s="119">
        <v>0</v>
      </c>
      <c r="D508" s="119">
        <v>12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558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3</v>
      </c>
      <c r="AS508" s="119">
        <v>6</v>
      </c>
      <c r="AT508" s="119">
        <v>1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31.1</v>
      </c>
      <c r="BI508" s="119">
        <v>30.5</v>
      </c>
      <c r="BJ508" s="119">
        <v>35.5</v>
      </c>
      <c r="BK508" s="119">
        <v>41.6</v>
      </c>
      <c r="BL508" s="119">
        <v>1</v>
      </c>
      <c r="BM508" s="119" t="s">
        <v>433</v>
      </c>
    </row>
    <row r="509" spans="1:65" s="119" customFormat="1" ht="11.4" x14ac:dyDescent="0.2">
      <c r="A509" s="119" t="s">
        <v>155</v>
      </c>
      <c r="B509" s="119">
        <v>49</v>
      </c>
      <c r="C509" s="119">
        <v>0</v>
      </c>
      <c r="D509" s="119">
        <v>47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95.92</v>
      </c>
      <c r="Q509" s="119">
        <v>0</v>
      </c>
      <c r="R509" s="119">
        <v>4.0819999999999999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568</v>
      </c>
      <c r="AC509" s="119" t="s">
        <v>56</v>
      </c>
      <c r="AD509" s="119" t="s">
        <v>568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24</v>
      </c>
      <c r="AS509" s="119">
        <v>15</v>
      </c>
      <c r="AT509" s="119">
        <v>8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30.7</v>
      </c>
      <c r="BI509" s="119">
        <v>29.9</v>
      </c>
      <c r="BJ509" s="119">
        <v>35.6</v>
      </c>
      <c r="BK509" s="119">
        <v>38.299999999999997</v>
      </c>
      <c r="BL509" s="119">
        <v>3</v>
      </c>
      <c r="BM509" s="119" t="s">
        <v>434</v>
      </c>
    </row>
    <row r="510" spans="1:65" s="119" customFormat="1" ht="11.4" x14ac:dyDescent="0.2">
      <c r="A510" s="119" t="s">
        <v>156</v>
      </c>
      <c r="B510" s="119">
        <v>6</v>
      </c>
      <c r="C510" s="119">
        <v>0</v>
      </c>
      <c r="D510" s="119">
        <v>5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83.33</v>
      </c>
      <c r="Q510" s="119">
        <v>0</v>
      </c>
      <c r="R510" s="119">
        <v>16.670000000000002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529</v>
      </c>
      <c r="AC510" s="119" t="s">
        <v>56</v>
      </c>
      <c r="AD510" s="119" t="s">
        <v>620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</v>
      </c>
      <c r="AS510" s="119">
        <v>4</v>
      </c>
      <c r="AT510" s="119">
        <v>0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33.4</v>
      </c>
      <c r="BI510" s="119" t="s">
        <v>55</v>
      </c>
      <c r="BJ510" s="119" t="s">
        <v>55</v>
      </c>
      <c r="BK510" s="119" t="s">
        <v>55</v>
      </c>
      <c r="BL510" s="119">
        <v>1</v>
      </c>
      <c r="BM510" s="119" t="s">
        <v>433</v>
      </c>
    </row>
    <row r="511" spans="1:65" s="119" customFormat="1" ht="11.4" x14ac:dyDescent="0.2">
      <c r="A511" s="119" t="s">
        <v>156</v>
      </c>
      <c r="B511" s="119">
        <v>18</v>
      </c>
      <c r="C511" s="119">
        <v>0</v>
      </c>
      <c r="D511" s="119">
        <v>17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94.44</v>
      </c>
      <c r="Q511" s="119">
        <v>0</v>
      </c>
      <c r="R511" s="119">
        <v>5.556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527</v>
      </c>
      <c r="AC511" s="119" t="s">
        <v>56</v>
      </c>
      <c r="AD511" s="119" t="s">
        <v>563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5</v>
      </c>
      <c r="AS511" s="119">
        <v>4</v>
      </c>
      <c r="AT511" s="119">
        <v>8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34.4</v>
      </c>
      <c r="BI511" s="119">
        <v>34.299999999999997</v>
      </c>
      <c r="BJ511" s="119">
        <v>39</v>
      </c>
      <c r="BK511" s="119">
        <v>43.7</v>
      </c>
      <c r="BL511" s="119">
        <v>5</v>
      </c>
      <c r="BM511" s="119" t="s">
        <v>434</v>
      </c>
    </row>
    <row r="512" spans="1:65" s="119" customFormat="1" ht="11.4" x14ac:dyDescent="0.2">
      <c r="A512" s="119" t="s">
        <v>157</v>
      </c>
      <c r="B512" s="119">
        <v>5</v>
      </c>
      <c r="C512" s="119">
        <v>0</v>
      </c>
      <c r="D512" s="119">
        <v>5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1</v>
      </c>
      <c r="AS512" s="119">
        <v>2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30.7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433</v>
      </c>
    </row>
    <row r="513" spans="1:65" s="119" customFormat="1" ht="11.4" x14ac:dyDescent="0.2">
      <c r="A513" s="119" t="s">
        <v>157</v>
      </c>
      <c r="B513" s="119">
        <v>14</v>
      </c>
      <c r="C513" s="119">
        <v>0</v>
      </c>
      <c r="D513" s="119">
        <v>14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506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7</v>
      </c>
      <c r="AT513" s="119">
        <v>3</v>
      </c>
      <c r="AU513" s="119">
        <v>1</v>
      </c>
      <c r="AV513" s="119">
        <v>1</v>
      </c>
      <c r="AW513" s="119">
        <v>0</v>
      </c>
      <c r="AX513" s="119">
        <v>1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35.700000000000003</v>
      </c>
      <c r="BI513" s="119">
        <v>31.8</v>
      </c>
      <c r="BJ513" s="119">
        <v>45.2</v>
      </c>
      <c r="BK513" s="119">
        <v>55</v>
      </c>
      <c r="BL513" s="119">
        <v>5</v>
      </c>
      <c r="BM513" s="119" t="s">
        <v>434</v>
      </c>
    </row>
    <row r="514" spans="1:65" s="119" customFormat="1" ht="11.4" x14ac:dyDescent="0.2">
      <c r="A514" s="119" t="s">
        <v>158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614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1</v>
      </c>
      <c r="AS514" s="119">
        <v>2</v>
      </c>
      <c r="AT514" s="119">
        <v>1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34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433</v>
      </c>
    </row>
    <row r="515" spans="1:65" s="119" customFormat="1" ht="11.4" x14ac:dyDescent="0.2">
      <c r="A515" s="119" t="s">
        <v>158</v>
      </c>
      <c r="B515" s="119">
        <v>9</v>
      </c>
      <c r="C515" s="119">
        <v>0</v>
      </c>
      <c r="D515" s="119">
        <v>9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612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1</v>
      </c>
      <c r="AS515" s="119">
        <v>4</v>
      </c>
      <c r="AT515" s="119">
        <v>2</v>
      </c>
      <c r="AU515" s="119">
        <v>0</v>
      </c>
      <c r="AV515" s="119">
        <v>0</v>
      </c>
      <c r="AW515" s="119">
        <v>2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36.5</v>
      </c>
      <c r="BI515" s="119" t="s">
        <v>55</v>
      </c>
      <c r="BJ515" s="119" t="s">
        <v>55</v>
      </c>
      <c r="BK515" s="119" t="s">
        <v>55</v>
      </c>
      <c r="BL515" s="119">
        <v>2</v>
      </c>
      <c r="BM515" s="119" t="s">
        <v>434</v>
      </c>
    </row>
    <row r="516" spans="1:65" s="119" customFormat="1" ht="11.4" x14ac:dyDescent="0.2">
      <c r="A516" s="119" t="s">
        <v>160</v>
      </c>
      <c r="B516" s="119">
        <v>6</v>
      </c>
      <c r="C516" s="119">
        <v>1</v>
      </c>
      <c r="D516" s="119">
        <v>4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16.670000000000002</v>
      </c>
      <c r="P516" s="119">
        <v>66.67</v>
      </c>
      <c r="Q516" s="119">
        <v>0</v>
      </c>
      <c r="R516" s="119">
        <v>16.670000000000002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549</v>
      </c>
      <c r="AB516" s="119" t="s">
        <v>594</v>
      </c>
      <c r="AC516" s="119" t="s">
        <v>56</v>
      </c>
      <c r="AD516" s="119" t="s">
        <v>596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1</v>
      </c>
      <c r="AT516" s="119">
        <v>2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33.799999999999997</v>
      </c>
      <c r="BI516" s="119" t="s">
        <v>55</v>
      </c>
      <c r="BJ516" s="119" t="s">
        <v>55</v>
      </c>
      <c r="BK516" s="119" t="s">
        <v>55</v>
      </c>
      <c r="BL516" s="119">
        <v>2</v>
      </c>
      <c r="BM516" s="119" t="s">
        <v>433</v>
      </c>
    </row>
    <row r="517" spans="1:65" s="119" customFormat="1" ht="11.4" x14ac:dyDescent="0.2">
      <c r="A517" s="119" t="s">
        <v>160</v>
      </c>
      <c r="B517" s="119">
        <v>5</v>
      </c>
      <c r="C517" s="119">
        <v>0</v>
      </c>
      <c r="D517" s="119">
        <v>5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455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1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27.9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434</v>
      </c>
    </row>
    <row r="518" spans="1:65" s="119" customFormat="1" ht="11.4" x14ac:dyDescent="0.2">
      <c r="A518" s="119" t="s">
        <v>161</v>
      </c>
      <c r="B518" s="119">
        <v>4</v>
      </c>
      <c r="C518" s="119">
        <v>0</v>
      </c>
      <c r="D518" s="119">
        <v>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509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2</v>
      </c>
      <c r="AT518" s="119">
        <v>1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36.1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433</v>
      </c>
    </row>
    <row r="519" spans="1:65" s="119" customFormat="1" ht="11.4" x14ac:dyDescent="0.2">
      <c r="A519" s="119" t="s">
        <v>161</v>
      </c>
      <c r="B519" s="119">
        <v>6</v>
      </c>
      <c r="C519" s="119">
        <v>0</v>
      </c>
      <c r="D519" s="119">
        <v>6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505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4</v>
      </c>
      <c r="AS519" s="119">
        <v>1</v>
      </c>
      <c r="AT519" s="119">
        <v>0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30.4</v>
      </c>
      <c r="BI519" s="119" t="s">
        <v>55</v>
      </c>
      <c r="BJ519" s="119" t="s">
        <v>55</v>
      </c>
      <c r="BK519" s="119" t="s">
        <v>55</v>
      </c>
      <c r="BL519" s="119">
        <v>1</v>
      </c>
      <c r="BM519" s="119" t="s">
        <v>434</v>
      </c>
    </row>
    <row r="520" spans="1:65" s="119" customFormat="1" ht="11.4" x14ac:dyDescent="0.2">
      <c r="A520" s="119" t="s">
        <v>162</v>
      </c>
      <c r="B520" s="119">
        <v>4</v>
      </c>
      <c r="C520" s="119">
        <v>0</v>
      </c>
      <c r="D520" s="119">
        <v>4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610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1</v>
      </c>
      <c r="AU520" s="119">
        <v>0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35.4</v>
      </c>
      <c r="BI520" s="119" t="s">
        <v>55</v>
      </c>
      <c r="BJ520" s="119" t="s">
        <v>55</v>
      </c>
      <c r="BK520" s="119" t="s">
        <v>55</v>
      </c>
      <c r="BL520" s="119">
        <v>1</v>
      </c>
      <c r="BM520" s="119" t="s">
        <v>433</v>
      </c>
    </row>
    <row r="521" spans="1:65" s="119" customFormat="1" ht="11.4" x14ac:dyDescent="0.2">
      <c r="A521" s="119" t="s">
        <v>162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528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30.8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434</v>
      </c>
    </row>
    <row r="522" spans="1:65" s="120" customFormat="1" ht="12" x14ac:dyDescent="0.25">
      <c r="A522" s="120" t="s">
        <v>163</v>
      </c>
      <c r="B522" s="120">
        <v>3743</v>
      </c>
      <c r="C522" s="120">
        <v>21</v>
      </c>
      <c r="D522" s="120">
        <v>3620</v>
      </c>
      <c r="E522" s="120">
        <v>14</v>
      </c>
      <c r="F522" s="120">
        <v>83</v>
      </c>
      <c r="G522" s="120">
        <v>2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1</v>
      </c>
      <c r="O522" s="120">
        <v>0.56100000000000005</v>
      </c>
      <c r="P522" s="120">
        <v>96.71</v>
      </c>
      <c r="Q522" s="120">
        <v>0.374</v>
      </c>
      <c r="R522" s="120">
        <v>2.2170000000000001</v>
      </c>
      <c r="S522" s="120">
        <v>5.2999999999999999E-2</v>
      </c>
      <c r="T522" s="120">
        <v>5.2999999999999999E-2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2.7E-2</v>
      </c>
      <c r="AA522" s="120" t="s">
        <v>456</v>
      </c>
      <c r="AB522" s="120" t="s">
        <v>578</v>
      </c>
      <c r="AC522" s="120" t="s">
        <v>590</v>
      </c>
      <c r="AD522" s="120" t="s">
        <v>565</v>
      </c>
      <c r="AE522" s="120" t="s">
        <v>483</v>
      </c>
      <c r="AF522" s="120" t="s">
        <v>185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467</v>
      </c>
      <c r="AM522" s="120">
        <v>0</v>
      </c>
      <c r="AN522" s="120">
        <v>6</v>
      </c>
      <c r="AO522" s="120">
        <v>35</v>
      </c>
      <c r="AP522" s="120">
        <v>28</v>
      </c>
      <c r="AQ522" s="120">
        <v>448</v>
      </c>
      <c r="AR522" s="120">
        <v>1838</v>
      </c>
      <c r="AS522" s="120">
        <v>1183</v>
      </c>
      <c r="AT522" s="120">
        <v>178</v>
      </c>
      <c r="AU522" s="120">
        <v>22</v>
      </c>
      <c r="AV522" s="120">
        <v>4</v>
      </c>
      <c r="AW522" s="120">
        <v>1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28.8</v>
      </c>
      <c r="BI522" s="120">
        <v>28.9</v>
      </c>
      <c r="BJ522" s="120">
        <v>32.700000000000003</v>
      </c>
      <c r="BK522" s="120">
        <v>35.299999999999997</v>
      </c>
      <c r="BL522" s="120">
        <v>92</v>
      </c>
      <c r="BM522" s="120" t="s">
        <v>433</v>
      </c>
    </row>
    <row r="523" spans="1:65" s="120" customFormat="1" ht="12" x14ac:dyDescent="0.25">
      <c r="A523" s="120" t="s">
        <v>163</v>
      </c>
      <c r="B523" s="120">
        <v>3461</v>
      </c>
      <c r="C523" s="120">
        <v>32</v>
      </c>
      <c r="D523" s="120">
        <v>3308</v>
      </c>
      <c r="E523" s="120">
        <v>8</v>
      </c>
      <c r="F523" s="120">
        <v>104</v>
      </c>
      <c r="G523" s="120">
        <v>0</v>
      </c>
      <c r="H523" s="120">
        <v>4</v>
      </c>
      <c r="I523" s="120">
        <v>0</v>
      </c>
      <c r="J523" s="120">
        <v>1</v>
      </c>
      <c r="K523" s="120">
        <v>0</v>
      </c>
      <c r="L523" s="120">
        <v>1</v>
      </c>
      <c r="M523" s="120">
        <v>0</v>
      </c>
      <c r="N523" s="120">
        <v>3</v>
      </c>
      <c r="O523" s="120">
        <v>0.92500000000000004</v>
      </c>
      <c r="P523" s="120">
        <v>95.58</v>
      </c>
      <c r="Q523" s="120">
        <v>0.23100000000000001</v>
      </c>
      <c r="R523" s="120">
        <v>3.0049999999999999</v>
      </c>
      <c r="S523" s="120">
        <v>0</v>
      </c>
      <c r="T523" s="120">
        <v>0.11600000000000001</v>
      </c>
      <c r="U523" s="120">
        <v>0</v>
      </c>
      <c r="V523" s="120">
        <v>2.9000000000000001E-2</v>
      </c>
      <c r="W523" s="120">
        <v>0</v>
      </c>
      <c r="X523" s="120">
        <v>2.9000000000000001E-2</v>
      </c>
      <c r="Y523" s="120">
        <v>0</v>
      </c>
      <c r="Z523" s="120">
        <v>8.6999999999999994E-2</v>
      </c>
      <c r="AA523" s="120" t="s">
        <v>478</v>
      </c>
      <c r="AB523" s="120" t="s">
        <v>555</v>
      </c>
      <c r="AC523" s="120" t="s">
        <v>459</v>
      </c>
      <c r="AD523" s="120" t="s">
        <v>563</v>
      </c>
      <c r="AE523" s="120" t="s">
        <v>56</v>
      </c>
      <c r="AF523" s="120" t="s">
        <v>668</v>
      </c>
      <c r="AG523" s="120" t="s">
        <v>56</v>
      </c>
      <c r="AH523" s="120" t="s">
        <v>450</v>
      </c>
      <c r="AI523" s="120" t="s">
        <v>56</v>
      </c>
      <c r="AJ523" s="120" t="s">
        <v>457</v>
      </c>
      <c r="AK523" s="120" t="s">
        <v>56</v>
      </c>
      <c r="AL523" s="120" t="s">
        <v>444</v>
      </c>
      <c r="AM523" s="120">
        <v>7</v>
      </c>
      <c r="AN523" s="120">
        <v>93</v>
      </c>
      <c r="AO523" s="120">
        <v>104</v>
      </c>
      <c r="AP523" s="120">
        <v>50</v>
      </c>
      <c r="AQ523" s="120">
        <v>270</v>
      </c>
      <c r="AR523" s="120">
        <v>1228</v>
      </c>
      <c r="AS523" s="120">
        <v>1329</v>
      </c>
      <c r="AT523" s="120">
        <v>322</v>
      </c>
      <c r="AU523" s="120">
        <v>52</v>
      </c>
      <c r="AV523" s="120">
        <v>5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29</v>
      </c>
      <c r="BI523" s="120">
        <v>30</v>
      </c>
      <c r="BJ523" s="120">
        <v>34.200000000000003</v>
      </c>
      <c r="BK523" s="120">
        <v>37.1</v>
      </c>
      <c r="BL523" s="120">
        <v>182</v>
      </c>
      <c r="BM523" s="120" t="s">
        <v>434</v>
      </c>
    </row>
    <row r="524" spans="1:65" s="120" customFormat="1" ht="12" x14ac:dyDescent="0.25">
      <c r="A524" s="120" t="s">
        <v>164</v>
      </c>
      <c r="B524" s="120">
        <v>4013</v>
      </c>
      <c r="C524" s="120">
        <v>25</v>
      </c>
      <c r="D524" s="120">
        <v>3876</v>
      </c>
      <c r="E524" s="120">
        <v>16</v>
      </c>
      <c r="F524" s="120">
        <v>91</v>
      </c>
      <c r="G524" s="120">
        <v>2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1</v>
      </c>
      <c r="O524" s="120">
        <v>0.623</v>
      </c>
      <c r="P524" s="120">
        <v>96.59</v>
      </c>
      <c r="Q524" s="120">
        <v>0.39900000000000002</v>
      </c>
      <c r="R524" s="120">
        <v>2.2679999999999998</v>
      </c>
      <c r="S524" s="120">
        <v>0.05</v>
      </c>
      <c r="T524" s="120">
        <v>0.05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2.5000000000000001E-2</v>
      </c>
      <c r="AA524" s="120" t="s">
        <v>551</v>
      </c>
      <c r="AB524" s="120" t="s">
        <v>491</v>
      </c>
      <c r="AC524" s="120" t="s">
        <v>576</v>
      </c>
      <c r="AD524" s="120" t="s">
        <v>480</v>
      </c>
      <c r="AE524" s="120" t="s">
        <v>483</v>
      </c>
      <c r="AF524" s="120" t="s">
        <v>185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467</v>
      </c>
      <c r="AM524" s="120">
        <v>0</v>
      </c>
      <c r="AN524" s="120">
        <v>6</v>
      </c>
      <c r="AO524" s="120">
        <v>37</v>
      </c>
      <c r="AP524" s="120">
        <v>29</v>
      </c>
      <c r="AQ524" s="120">
        <v>476</v>
      </c>
      <c r="AR524" s="120">
        <v>1944</v>
      </c>
      <c r="AS524" s="120">
        <v>1280</v>
      </c>
      <c r="AT524" s="120">
        <v>205</v>
      </c>
      <c r="AU524" s="120">
        <v>28</v>
      </c>
      <c r="AV524" s="120">
        <v>7</v>
      </c>
      <c r="AW524" s="120">
        <v>1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28.9</v>
      </c>
      <c r="BI524" s="120">
        <v>28.9</v>
      </c>
      <c r="BJ524" s="120">
        <v>32.799999999999997</v>
      </c>
      <c r="BK524" s="120">
        <v>35.5</v>
      </c>
      <c r="BL524" s="120">
        <v>115</v>
      </c>
      <c r="BM524" s="120" t="s">
        <v>433</v>
      </c>
    </row>
    <row r="525" spans="1:65" s="120" customFormat="1" ht="12" x14ac:dyDescent="0.25">
      <c r="A525" s="120" t="s">
        <v>164</v>
      </c>
      <c r="B525" s="120">
        <v>3869</v>
      </c>
      <c r="C525" s="120">
        <v>38</v>
      </c>
      <c r="D525" s="120">
        <v>3689</v>
      </c>
      <c r="E525" s="120">
        <v>8</v>
      </c>
      <c r="F525" s="120">
        <v>122</v>
      </c>
      <c r="G525" s="120">
        <v>0</v>
      </c>
      <c r="H525" s="120">
        <v>5</v>
      </c>
      <c r="I525" s="120">
        <v>0</v>
      </c>
      <c r="J525" s="120">
        <v>2</v>
      </c>
      <c r="K525" s="120">
        <v>1</v>
      </c>
      <c r="L525" s="120">
        <v>1</v>
      </c>
      <c r="M525" s="120">
        <v>0</v>
      </c>
      <c r="N525" s="120">
        <v>3</v>
      </c>
      <c r="O525" s="120">
        <v>0.98199999999999998</v>
      </c>
      <c r="P525" s="120">
        <v>95.35</v>
      </c>
      <c r="Q525" s="120">
        <v>0.20699999999999999</v>
      </c>
      <c r="R525" s="120">
        <v>3.153</v>
      </c>
      <c r="S525" s="120">
        <v>0</v>
      </c>
      <c r="T525" s="120">
        <v>0.129</v>
      </c>
      <c r="U525" s="120">
        <v>0</v>
      </c>
      <c r="V525" s="120">
        <v>5.1999999999999998E-2</v>
      </c>
      <c r="W525" s="120">
        <v>2.5999999999999999E-2</v>
      </c>
      <c r="X525" s="120">
        <v>2.5999999999999999E-2</v>
      </c>
      <c r="Y525" s="120">
        <v>0</v>
      </c>
      <c r="Z525" s="120">
        <v>7.8E-2</v>
      </c>
      <c r="AA525" s="120" t="s">
        <v>483</v>
      </c>
      <c r="AB525" s="120" t="s">
        <v>543</v>
      </c>
      <c r="AC525" s="120" t="s">
        <v>459</v>
      </c>
      <c r="AD525" s="120" t="s">
        <v>561</v>
      </c>
      <c r="AE525" s="120" t="s">
        <v>56</v>
      </c>
      <c r="AF525" s="120" t="s">
        <v>169</v>
      </c>
      <c r="AG525" s="120" t="s">
        <v>56</v>
      </c>
      <c r="AH525" s="120" t="s">
        <v>600</v>
      </c>
      <c r="AI525" s="120" t="s">
        <v>467</v>
      </c>
      <c r="AJ525" s="120" t="s">
        <v>457</v>
      </c>
      <c r="AK525" s="120" t="s">
        <v>56</v>
      </c>
      <c r="AL525" s="120" t="s">
        <v>444</v>
      </c>
      <c r="AM525" s="120">
        <v>7</v>
      </c>
      <c r="AN525" s="120">
        <v>93</v>
      </c>
      <c r="AO525" s="120">
        <v>104</v>
      </c>
      <c r="AP525" s="120">
        <v>52</v>
      </c>
      <c r="AQ525" s="120">
        <v>297</v>
      </c>
      <c r="AR525" s="120">
        <v>1380</v>
      </c>
      <c r="AS525" s="120">
        <v>1482</v>
      </c>
      <c r="AT525" s="120">
        <v>381</v>
      </c>
      <c r="AU525" s="120">
        <v>60</v>
      </c>
      <c r="AV525" s="120">
        <v>12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29.2</v>
      </c>
      <c r="BI525" s="120">
        <v>30</v>
      </c>
      <c r="BJ525" s="120">
        <v>34.4</v>
      </c>
      <c r="BK525" s="120">
        <v>37.4</v>
      </c>
      <c r="BL525" s="120">
        <v>220</v>
      </c>
      <c r="BM525" s="120" t="s">
        <v>434</v>
      </c>
    </row>
    <row r="526" spans="1:65" s="120" customFormat="1" ht="12" x14ac:dyDescent="0.25">
      <c r="A526" s="120" t="s">
        <v>165</v>
      </c>
      <c r="B526" s="120">
        <v>4059</v>
      </c>
      <c r="C526" s="120">
        <v>26</v>
      </c>
      <c r="D526" s="120">
        <v>3919</v>
      </c>
      <c r="E526" s="120">
        <v>16</v>
      </c>
      <c r="F526" s="120">
        <v>93</v>
      </c>
      <c r="G526" s="120">
        <v>2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1</v>
      </c>
      <c r="O526" s="120">
        <v>0.64100000000000001</v>
      </c>
      <c r="P526" s="120">
        <v>96.55</v>
      </c>
      <c r="Q526" s="120">
        <v>0.39400000000000002</v>
      </c>
      <c r="R526" s="120">
        <v>2.2909999999999999</v>
      </c>
      <c r="S526" s="120">
        <v>4.9000000000000002E-2</v>
      </c>
      <c r="T526" s="120">
        <v>4.9000000000000002E-2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2.5000000000000001E-2</v>
      </c>
      <c r="AA526" s="120" t="s">
        <v>459</v>
      </c>
      <c r="AB526" s="120" t="s">
        <v>491</v>
      </c>
      <c r="AC526" s="120" t="s">
        <v>576</v>
      </c>
      <c r="AD526" s="120" t="s">
        <v>491</v>
      </c>
      <c r="AE526" s="120" t="s">
        <v>483</v>
      </c>
      <c r="AF526" s="120" t="s">
        <v>185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467</v>
      </c>
      <c r="AM526" s="120">
        <v>0</v>
      </c>
      <c r="AN526" s="120">
        <v>6</v>
      </c>
      <c r="AO526" s="120">
        <v>37</v>
      </c>
      <c r="AP526" s="120">
        <v>29</v>
      </c>
      <c r="AQ526" s="120">
        <v>478</v>
      </c>
      <c r="AR526" s="120">
        <v>1955</v>
      </c>
      <c r="AS526" s="120">
        <v>1299</v>
      </c>
      <c r="AT526" s="120">
        <v>213</v>
      </c>
      <c r="AU526" s="120">
        <v>33</v>
      </c>
      <c r="AV526" s="120">
        <v>8</v>
      </c>
      <c r="AW526" s="120">
        <v>1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29</v>
      </c>
      <c r="BI526" s="120">
        <v>29</v>
      </c>
      <c r="BJ526" s="120">
        <v>32.9</v>
      </c>
      <c r="BK526" s="120">
        <v>35.6</v>
      </c>
      <c r="BL526" s="120">
        <v>124</v>
      </c>
      <c r="BM526" s="120" t="s">
        <v>433</v>
      </c>
    </row>
    <row r="527" spans="1:65" s="120" customFormat="1" ht="12" x14ac:dyDescent="0.25">
      <c r="A527" s="120" t="s">
        <v>165</v>
      </c>
      <c r="B527" s="120">
        <v>4003</v>
      </c>
      <c r="C527" s="120">
        <v>38</v>
      </c>
      <c r="D527" s="120">
        <v>3820</v>
      </c>
      <c r="E527" s="120">
        <v>8</v>
      </c>
      <c r="F527" s="120">
        <v>125</v>
      </c>
      <c r="G527" s="120">
        <v>0</v>
      </c>
      <c r="H527" s="120">
        <v>5</v>
      </c>
      <c r="I527" s="120">
        <v>0</v>
      </c>
      <c r="J527" s="120">
        <v>2</v>
      </c>
      <c r="K527" s="120">
        <v>1</v>
      </c>
      <c r="L527" s="120">
        <v>1</v>
      </c>
      <c r="M527" s="120">
        <v>0</v>
      </c>
      <c r="N527" s="120">
        <v>3</v>
      </c>
      <c r="O527" s="120">
        <v>0.94899999999999995</v>
      </c>
      <c r="P527" s="120">
        <v>95.43</v>
      </c>
      <c r="Q527" s="120">
        <v>0.2</v>
      </c>
      <c r="R527" s="120">
        <v>3.1230000000000002</v>
      </c>
      <c r="S527" s="120">
        <v>0</v>
      </c>
      <c r="T527" s="120">
        <v>0.125</v>
      </c>
      <c r="U527" s="120">
        <v>0</v>
      </c>
      <c r="V527" s="120">
        <v>0.05</v>
      </c>
      <c r="W527" s="120">
        <v>2.5000000000000001E-2</v>
      </c>
      <c r="X527" s="120">
        <v>2.5000000000000001E-2</v>
      </c>
      <c r="Y527" s="120">
        <v>0</v>
      </c>
      <c r="Z527" s="120">
        <v>7.4999999999999997E-2</v>
      </c>
      <c r="AA527" s="120" t="s">
        <v>483</v>
      </c>
      <c r="AB527" s="120" t="s">
        <v>500</v>
      </c>
      <c r="AC527" s="120" t="s">
        <v>459</v>
      </c>
      <c r="AD527" s="120" t="s">
        <v>561</v>
      </c>
      <c r="AE527" s="120" t="s">
        <v>56</v>
      </c>
      <c r="AF527" s="120" t="s">
        <v>169</v>
      </c>
      <c r="AG527" s="120" t="s">
        <v>56</v>
      </c>
      <c r="AH527" s="120" t="s">
        <v>600</v>
      </c>
      <c r="AI527" s="120" t="s">
        <v>467</v>
      </c>
      <c r="AJ527" s="120" t="s">
        <v>457</v>
      </c>
      <c r="AK527" s="120" t="s">
        <v>56</v>
      </c>
      <c r="AL527" s="120" t="s">
        <v>444</v>
      </c>
      <c r="AM527" s="120">
        <v>7</v>
      </c>
      <c r="AN527" s="120">
        <v>93</v>
      </c>
      <c r="AO527" s="120">
        <v>104</v>
      </c>
      <c r="AP527" s="120">
        <v>52</v>
      </c>
      <c r="AQ527" s="120">
        <v>302</v>
      </c>
      <c r="AR527" s="120">
        <v>1430</v>
      </c>
      <c r="AS527" s="120">
        <v>1527</v>
      </c>
      <c r="AT527" s="120">
        <v>406</v>
      </c>
      <c r="AU527" s="120">
        <v>64</v>
      </c>
      <c r="AV527" s="120">
        <v>14</v>
      </c>
      <c r="AW527" s="120">
        <v>3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29.3</v>
      </c>
      <c r="BI527" s="120">
        <v>30</v>
      </c>
      <c r="BJ527" s="120">
        <v>34.4</v>
      </c>
      <c r="BK527" s="120">
        <v>37.4</v>
      </c>
      <c r="BL527" s="120">
        <v>238</v>
      </c>
      <c r="BM527" s="120" t="s">
        <v>434</v>
      </c>
    </row>
    <row r="528" spans="1:65" s="120" customFormat="1" ht="12" x14ac:dyDescent="0.25">
      <c r="A528" s="120" t="s">
        <v>166</v>
      </c>
      <c r="B528" s="120">
        <v>4175</v>
      </c>
      <c r="C528" s="120">
        <v>28</v>
      </c>
      <c r="D528" s="120">
        <v>4026</v>
      </c>
      <c r="E528" s="120">
        <v>16</v>
      </c>
      <c r="F528" s="120">
        <v>100</v>
      </c>
      <c r="G528" s="120">
        <v>2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1</v>
      </c>
      <c r="O528" s="120">
        <v>0.67100000000000004</v>
      </c>
      <c r="P528" s="120">
        <v>96.43</v>
      </c>
      <c r="Q528" s="120">
        <v>0.38300000000000001</v>
      </c>
      <c r="R528" s="120">
        <v>2.395</v>
      </c>
      <c r="S528" s="120">
        <v>4.8000000000000001E-2</v>
      </c>
      <c r="T528" s="120">
        <v>4.8000000000000001E-2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2.4E-2</v>
      </c>
      <c r="AA528" s="120" t="s">
        <v>540</v>
      </c>
      <c r="AB528" s="120" t="s">
        <v>530</v>
      </c>
      <c r="AC528" s="120" t="s">
        <v>576</v>
      </c>
      <c r="AD528" s="120" t="s">
        <v>543</v>
      </c>
      <c r="AE528" s="120" t="s">
        <v>483</v>
      </c>
      <c r="AF528" s="120" t="s">
        <v>185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467</v>
      </c>
      <c r="AM528" s="120">
        <v>0</v>
      </c>
      <c r="AN528" s="120">
        <v>6</v>
      </c>
      <c r="AO528" s="120">
        <v>37</v>
      </c>
      <c r="AP528" s="120">
        <v>29</v>
      </c>
      <c r="AQ528" s="120">
        <v>479</v>
      </c>
      <c r="AR528" s="120">
        <v>1989</v>
      </c>
      <c r="AS528" s="120">
        <v>1340</v>
      </c>
      <c r="AT528" s="120">
        <v>234</v>
      </c>
      <c r="AU528" s="120">
        <v>41</v>
      </c>
      <c r="AV528" s="120">
        <v>14</v>
      </c>
      <c r="AW528" s="120">
        <v>4</v>
      </c>
      <c r="AX528" s="120">
        <v>2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29.1</v>
      </c>
      <c r="BI528" s="120">
        <v>29</v>
      </c>
      <c r="BJ528" s="120">
        <v>33.1</v>
      </c>
      <c r="BK528" s="120">
        <v>36</v>
      </c>
      <c r="BL528" s="120">
        <v>154</v>
      </c>
      <c r="BM528" s="120" t="s">
        <v>433</v>
      </c>
    </row>
    <row r="529" spans="1:65" s="120" customFormat="1" ht="12" x14ac:dyDescent="0.25">
      <c r="A529" s="120" t="s">
        <v>166</v>
      </c>
      <c r="B529" s="120">
        <v>4162</v>
      </c>
      <c r="C529" s="120">
        <v>39</v>
      </c>
      <c r="D529" s="120">
        <v>3967</v>
      </c>
      <c r="E529" s="120">
        <v>8</v>
      </c>
      <c r="F529" s="120">
        <v>136</v>
      </c>
      <c r="G529" s="120">
        <v>0</v>
      </c>
      <c r="H529" s="120">
        <v>5</v>
      </c>
      <c r="I529" s="120">
        <v>0</v>
      </c>
      <c r="J529" s="120">
        <v>2</v>
      </c>
      <c r="K529" s="120">
        <v>1</v>
      </c>
      <c r="L529" s="120">
        <v>1</v>
      </c>
      <c r="M529" s="120">
        <v>0</v>
      </c>
      <c r="N529" s="120">
        <v>3</v>
      </c>
      <c r="O529" s="120">
        <v>0.93700000000000006</v>
      </c>
      <c r="P529" s="120">
        <v>95.31</v>
      </c>
      <c r="Q529" s="120">
        <v>0.192</v>
      </c>
      <c r="R529" s="120">
        <v>3.2679999999999998</v>
      </c>
      <c r="S529" s="120">
        <v>0</v>
      </c>
      <c r="T529" s="120">
        <v>0.12</v>
      </c>
      <c r="U529" s="120">
        <v>0</v>
      </c>
      <c r="V529" s="120">
        <v>4.8000000000000001E-2</v>
      </c>
      <c r="W529" s="120">
        <v>2.4E-2</v>
      </c>
      <c r="X529" s="120">
        <v>2.4E-2</v>
      </c>
      <c r="Y529" s="120">
        <v>0</v>
      </c>
      <c r="Z529" s="120">
        <v>7.1999999999999995E-2</v>
      </c>
      <c r="AA529" s="120" t="s">
        <v>600</v>
      </c>
      <c r="AB529" s="120" t="s">
        <v>512</v>
      </c>
      <c r="AC529" s="120" t="s">
        <v>459</v>
      </c>
      <c r="AD529" s="120" t="s">
        <v>541</v>
      </c>
      <c r="AE529" s="120" t="s">
        <v>56</v>
      </c>
      <c r="AF529" s="120" t="s">
        <v>169</v>
      </c>
      <c r="AG529" s="120" t="s">
        <v>56</v>
      </c>
      <c r="AH529" s="120" t="s">
        <v>600</v>
      </c>
      <c r="AI529" s="120" t="s">
        <v>467</v>
      </c>
      <c r="AJ529" s="120" t="s">
        <v>457</v>
      </c>
      <c r="AK529" s="120" t="s">
        <v>56</v>
      </c>
      <c r="AL529" s="120" t="s">
        <v>444</v>
      </c>
      <c r="AM529" s="120">
        <v>7</v>
      </c>
      <c r="AN529" s="120">
        <v>93</v>
      </c>
      <c r="AO529" s="120">
        <v>104</v>
      </c>
      <c r="AP529" s="120">
        <v>52</v>
      </c>
      <c r="AQ529" s="120">
        <v>303</v>
      </c>
      <c r="AR529" s="120">
        <v>1448</v>
      </c>
      <c r="AS529" s="120">
        <v>1578</v>
      </c>
      <c r="AT529" s="120">
        <v>458</v>
      </c>
      <c r="AU529" s="120">
        <v>94</v>
      </c>
      <c r="AV529" s="120">
        <v>21</v>
      </c>
      <c r="AW529" s="120">
        <v>3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29.6</v>
      </c>
      <c r="BI529" s="120">
        <v>30.1</v>
      </c>
      <c r="BJ529" s="120">
        <v>34.700000000000003</v>
      </c>
      <c r="BK529" s="120">
        <v>38.1</v>
      </c>
      <c r="BL529" s="120">
        <v>302</v>
      </c>
      <c r="BM529" s="120" t="s">
        <v>434</v>
      </c>
    </row>
    <row r="532" spans="1:65" s="115" customFormat="1" x14ac:dyDescent="0.25">
      <c r="A532" s="115" t="s">
        <v>617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238</v>
      </c>
      <c r="AR535" s="118" t="s">
        <v>51</v>
      </c>
      <c r="AS535" s="118" t="s">
        <v>239</v>
      </c>
      <c r="AT535" s="118" t="s">
        <v>240</v>
      </c>
      <c r="AU535" s="118" t="s">
        <v>241</v>
      </c>
      <c r="AV535" s="118" t="s">
        <v>242</v>
      </c>
      <c r="AW535" s="118" t="s">
        <v>52</v>
      </c>
      <c r="AX535" s="118" t="s">
        <v>243</v>
      </c>
      <c r="AY535" s="118" t="s">
        <v>244</v>
      </c>
      <c r="AZ535" s="118" t="s">
        <v>245</v>
      </c>
      <c r="BA535" s="118" t="s">
        <v>246</v>
      </c>
      <c r="BB535" s="118" t="s">
        <v>53</v>
      </c>
      <c r="BC535" s="118" t="s">
        <v>247</v>
      </c>
      <c r="BD535" s="118" t="s">
        <v>15</v>
      </c>
      <c r="BE535" s="118" t="s">
        <v>248</v>
      </c>
      <c r="BF535" s="118" t="s">
        <v>16</v>
      </c>
      <c r="BG535" s="118" t="s">
        <v>236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238</v>
      </c>
      <c r="AQ536" s="118" t="s">
        <v>51</v>
      </c>
      <c r="AR536" s="118" t="s">
        <v>239</v>
      </c>
      <c r="AS536" s="118" t="s">
        <v>240</v>
      </c>
      <c r="AT536" s="118" t="s">
        <v>241</v>
      </c>
      <c r="AU536" s="118" t="s">
        <v>242</v>
      </c>
      <c r="AV536" s="118" t="s">
        <v>52</v>
      </c>
      <c r="AW536" s="118" t="s">
        <v>243</v>
      </c>
      <c r="AX536" s="118" t="s">
        <v>244</v>
      </c>
      <c r="AY536" s="118" t="s">
        <v>245</v>
      </c>
      <c r="AZ536" s="118" t="s">
        <v>246</v>
      </c>
      <c r="BA536" s="118" t="s">
        <v>53</v>
      </c>
      <c r="BB536" s="118" t="s">
        <v>247</v>
      </c>
      <c r="BC536" s="118" t="s">
        <v>15</v>
      </c>
      <c r="BD536" s="118" t="s">
        <v>248</v>
      </c>
      <c r="BE536" s="118" t="s">
        <v>16</v>
      </c>
      <c r="BF536" s="118" t="s">
        <v>236</v>
      </c>
      <c r="BG536" s="118" t="s">
        <v>249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505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2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30.4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433</v>
      </c>
    </row>
    <row r="538" spans="1:65" s="119" customFormat="1" ht="11.4" x14ac:dyDescent="0.2">
      <c r="A538" s="119" t="s">
        <v>54</v>
      </c>
      <c r="B538" s="119">
        <v>2</v>
      </c>
      <c r="C538" s="119">
        <v>1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50</v>
      </c>
      <c r="P538" s="119">
        <v>50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501</v>
      </c>
      <c r="AB538" s="119" t="s">
        <v>537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1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38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434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601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39.4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433</v>
      </c>
    </row>
    <row r="540" spans="1:65" s="119" customFormat="1" ht="11.4" x14ac:dyDescent="0.2">
      <c r="A540" s="119" t="s">
        <v>57</v>
      </c>
      <c r="B540" s="119">
        <v>7</v>
      </c>
      <c r="C540" s="119">
        <v>0</v>
      </c>
      <c r="D540" s="119">
        <v>7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489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2</v>
      </c>
      <c r="AS540" s="119">
        <v>3</v>
      </c>
      <c r="AT540" s="119">
        <v>2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33.200000000000003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434</v>
      </c>
    </row>
    <row r="541" spans="1:65" s="119" customFormat="1" ht="11.4" x14ac:dyDescent="0.2">
      <c r="A541" s="119" t="s">
        <v>59</v>
      </c>
      <c r="B541" s="119">
        <v>4</v>
      </c>
      <c r="C541" s="119">
        <v>0</v>
      </c>
      <c r="D541" s="119">
        <v>3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75</v>
      </c>
      <c r="Q541" s="119">
        <v>0</v>
      </c>
      <c r="R541" s="119">
        <v>25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596</v>
      </c>
      <c r="AC541" s="119" t="s">
        <v>56</v>
      </c>
      <c r="AD541" s="119" t="s">
        <v>480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1</v>
      </c>
      <c r="AT541" s="119">
        <v>1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35.4</v>
      </c>
      <c r="BI541" s="119" t="s">
        <v>55</v>
      </c>
      <c r="BJ541" s="119" t="s">
        <v>55</v>
      </c>
      <c r="BK541" s="119" t="s">
        <v>55</v>
      </c>
      <c r="BL541" s="119">
        <v>2</v>
      </c>
      <c r="BM541" s="119" t="s">
        <v>433</v>
      </c>
    </row>
    <row r="542" spans="1:65" s="119" customFormat="1" ht="11.4" x14ac:dyDescent="0.2">
      <c r="A542" s="119" t="s">
        <v>59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599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1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38.200000000000003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434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433</v>
      </c>
    </row>
    <row r="544" spans="1:65" s="119" customFormat="1" ht="11.4" x14ac:dyDescent="0.2">
      <c r="A544" s="119" t="s">
        <v>60</v>
      </c>
      <c r="B544" s="119">
        <v>5</v>
      </c>
      <c r="C544" s="119">
        <v>0</v>
      </c>
      <c r="D544" s="119">
        <v>5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588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2</v>
      </c>
      <c r="AT544" s="119">
        <v>3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35.1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434</v>
      </c>
    </row>
    <row r="545" spans="1:65" s="119" customFormat="1" ht="11.4" x14ac:dyDescent="0.2">
      <c r="A545" s="119" t="s">
        <v>61</v>
      </c>
      <c r="B545" s="119">
        <v>5</v>
      </c>
      <c r="C545" s="119">
        <v>0</v>
      </c>
      <c r="D545" s="119">
        <v>5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506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3</v>
      </c>
      <c r="AT545" s="119">
        <v>1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35.700000000000003</v>
      </c>
      <c r="BI545" s="119" t="s">
        <v>55</v>
      </c>
      <c r="BJ545" s="119" t="s">
        <v>55</v>
      </c>
      <c r="BK545" s="119" t="s">
        <v>55</v>
      </c>
      <c r="BL545" s="119">
        <v>2</v>
      </c>
      <c r="BM545" s="119" t="s">
        <v>433</v>
      </c>
    </row>
    <row r="546" spans="1:65" s="119" customFormat="1" ht="11.4" x14ac:dyDescent="0.2">
      <c r="A546" s="119" t="s">
        <v>61</v>
      </c>
      <c r="B546" s="119">
        <v>3</v>
      </c>
      <c r="C546" s="119">
        <v>0</v>
      </c>
      <c r="D546" s="119">
        <v>2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66.67</v>
      </c>
      <c r="Q546" s="119">
        <v>0</v>
      </c>
      <c r="R546" s="119">
        <v>33.33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519</v>
      </c>
      <c r="AC546" s="119" t="s">
        <v>56</v>
      </c>
      <c r="AD546" s="119" t="s">
        <v>480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2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31.8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434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528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30.8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433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489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33.200000000000003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434</v>
      </c>
    </row>
    <row r="549" spans="1:65" s="119" customFormat="1" ht="11.4" x14ac:dyDescent="0.2">
      <c r="A549" s="119" t="s">
        <v>63</v>
      </c>
      <c r="B549" s="119">
        <v>2</v>
      </c>
      <c r="C549" s="119">
        <v>0</v>
      </c>
      <c r="D549" s="119">
        <v>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529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2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31.8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433</v>
      </c>
    </row>
    <row r="550" spans="1:65" s="119" customFormat="1" ht="11.4" x14ac:dyDescent="0.2">
      <c r="A550" s="119" t="s">
        <v>63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502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2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36.9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434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433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572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38.9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434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433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434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433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527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34.6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434</v>
      </c>
    </row>
    <row r="557" spans="1:65" s="119" customFormat="1" ht="11.4" x14ac:dyDescent="0.2">
      <c r="A557" s="119" t="s">
        <v>68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546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33.799999999999997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433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434</v>
      </c>
    </row>
    <row r="559" spans="1:65" s="119" customFormat="1" ht="11.4" x14ac:dyDescent="0.2">
      <c r="A559" s="119" t="s">
        <v>69</v>
      </c>
      <c r="B559" s="119">
        <v>1</v>
      </c>
      <c r="C559" s="119">
        <v>1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100</v>
      </c>
      <c r="P559" s="119">
        <v>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450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26.5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433</v>
      </c>
    </row>
    <row r="560" spans="1:65" s="119" customFormat="1" ht="11.4" x14ac:dyDescent="0.2">
      <c r="A560" s="119" t="s">
        <v>69</v>
      </c>
      <c r="B560" s="119">
        <v>4</v>
      </c>
      <c r="C560" s="119">
        <v>0</v>
      </c>
      <c r="D560" s="119">
        <v>4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634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2</v>
      </c>
      <c r="AU560" s="119">
        <v>0</v>
      </c>
      <c r="AV560" s="119">
        <v>1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38.5</v>
      </c>
      <c r="BI560" s="119" t="s">
        <v>55</v>
      </c>
      <c r="BJ560" s="119" t="s">
        <v>55</v>
      </c>
      <c r="BK560" s="119" t="s">
        <v>55</v>
      </c>
      <c r="BL560" s="119">
        <v>2</v>
      </c>
      <c r="BM560" s="119" t="s">
        <v>434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1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50</v>
      </c>
      <c r="Q561" s="119">
        <v>0</v>
      </c>
      <c r="R561" s="119">
        <v>50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674</v>
      </c>
      <c r="AC561" s="119" t="s">
        <v>56</v>
      </c>
      <c r="AD561" s="119" t="s">
        <v>601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1</v>
      </c>
      <c r="AU561" s="119">
        <v>1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41.7</v>
      </c>
      <c r="BI561" s="119" t="s">
        <v>55</v>
      </c>
      <c r="BJ561" s="119" t="s">
        <v>55</v>
      </c>
      <c r="BK561" s="119" t="s">
        <v>55</v>
      </c>
      <c r="BL561" s="119">
        <v>2</v>
      </c>
      <c r="BM561" s="119" t="s">
        <v>433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434</v>
      </c>
    </row>
    <row r="563" spans="1:65" s="119" customFormat="1" ht="11.4" x14ac:dyDescent="0.2">
      <c r="A563" s="119" t="s">
        <v>71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572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38.9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433</v>
      </c>
    </row>
    <row r="564" spans="1:65" s="119" customFormat="1" ht="11.4" x14ac:dyDescent="0.2">
      <c r="A564" s="119" t="s">
        <v>71</v>
      </c>
      <c r="B564" s="119">
        <v>4</v>
      </c>
      <c r="C564" s="119">
        <v>0</v>
      </c>
      <c r="D564" s="119">
        <v>3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75</v>
      </c>
      <c r="Q564" s="119">
        <v>0</v>
      </c>
      <c r="R564" s="119">
        <v>25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503</v>
      </c>
      <c r="AC564" s="119" t="s">
        <v>56</v>
      </c>
      <c r="AD564" s="119" t="s">
        <v>571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1</v>
      </c>
      <c r="AT564" s="119">
        <v>1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34.1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434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587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1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41.6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433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675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1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42.4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434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433</v>
      </c>
    </row>
    <row r="568" spans="1:65" s="119" customFormat="1" ht="11.4" x14ac:dyDescent="0.2">
      <c r="A568" s="119" t="s">
        <v>73</v>
      </c>
      <c r="B568" s="119">
        <v>4</v>
      </c>
      <c r="C568" s="119">
        <v>0</v>
      </c>
      <c r="D568" s="119">
        <v>4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620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1</v>
      </c>
      <c r="AT568" s="119">
        <v>1</v>
      </c>
      <c r="AU568" s="119">
        <v>0</v>
      </c>
      <c r="AV568" s="119">
        <v>2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41.2</v>
      </c>
      <c r="BI568" s="119" t="s">
        <v>55</v>
      </c>
      <c r="BJ568" s="119" t="s">
        <v>55</v>
      </c>
      <c r="BK568" s="119" t="s">
        <v>55</v>
      </c>
      <c r="BL568" s="119">
        <v>3</v>
      </c>
      <c r="BM568" s="119" t="s">
        <v>434</v>
      </c>
    </row>
    <row r="569" spans="1:65" s="119" customFormat="1" ht="11.4" x14ac:dyDescent="0.2">
      <c r="A569" s="119" t="s">
        <v>74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586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34.200000000000003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433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676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1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44.8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434</v>
      </c>
    </row>
    <row r="571" spans="1:65" s="119" customFormat="1" ht="11.4" x14ac:dyDescent="0.2">
      <c r="A571" s="119" t="s">
        <v>75</v>
      </c>
      <c r="B571" s="119">
        <v>2</v>
      </c>
      <c r="C571" s="119">
        <v>0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492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1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34.9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433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434</v>
      </c>
    </row>
    <row r="573" spans="1:65" s="119" customFormat="1" ht="11.4" x14ac:dyDescent="0.2">
      <c r="A573" s="119" t="s">
        <v>76</v>
      </c>
      <c r="B573" s="119">
        <v>4</v>
      </c>
      <c r="C573" s="119">
        <v>0</v>
      </c>
      <c r="D573" s="119">
        <v>3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75</v>
      </c>
      <c r="Q573" s="119">
        <v>0</v>
      </c>
      <c r="R573" s="119">
        <v>25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546</v>
      </c>
      <c r="AC573" s="119" t="s">
        <v>56</v>
      </c>
      <c r="AD573" s="119" t="s">
        <v>489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3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33.700000000000003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433</v>
      </c>
    </row>
    <row r="574" spans="1:65" s="119" customFormat="1" ht="11.4" x14ac:dyDescent="0.2">
      <c r="A574" s="119" t="s">
        <v>76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633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1</v>
      </c>
      <c r="AU574" s="119">
        <v>0</v>
      </c>
      <c r="AV574" s="119">
        <v>0</v>
      </c>
      <c r="AW574" s="119">
        <v>1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39.200000000000003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434</v>
      </c>
    </row>
    <row r="575" spans="1:65" s="119" customFormat="1" ht="11.4" x14ac:dyDescent="0.2">
      <c r="A575" s="119" t="s">
        <v>77</v>
      </c>
      <c r="B575" s="119">
        <v>3</v>
      </c>
      <c r="C575" s="119">
        <v>0</v>
      </c>
      <c r="D575" s="119">
        <v>2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66.67</v>
      </c>
      <c r="Q575" s="119">
        <v>0</v>
      </c>
      <c r="R575" s="119">
        <v>33.33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559</v>
      </c>
      <c r="AC575" s="119" t="s">
        <v>56</v>
      </c>
      <c r="AD575" s="119" t="s">
        <v>642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0</v>
      </c>
      <c r="AT575" s="119">
        <v>2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35</v>
      </c>
      <c r="BI575" s="119" t="s">
        <v>55</v>
      </c>
      <c r="BJ575" s="119" t="s">
        <v>55</v>
      </c>
      <c r="BK575" s="119" t="s">
        <v>55</v>
      </c>
      <c r="BL575" s="119">
        <v>1</v>
      </c>
      <c r="BM575" s="119" t="s">
        <v>433</v>
      </c>
    </row>
    <row r="576" spans="1:65" s="119" customFormat="1" ht="11.4" x14ac:dyDescent="0.2">
      <c r="A576" s="119" t="s">
        <v>77</v>
      </c>
      <c r="B576" s="119">
        <v>2</v>
      </c>
      <c r="C576" s="119">
        <v>0</v>
      </c>
      <c r="D576" s="119">
        <v>1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50</v>
      </c>
      <c r="Q576" s="119">
        <v>0</v>
      </c>
      <c r="R576" s="119">
        <v>50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555</v>
      </c>
      <c r="AC576" s="119" t="s">
        <v>56</v>
      </c>
      <c r="AD576" s="119" t="s">
        <v>522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30.2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434</v>
      </c>
    </row>
    <row r="577" spans="1:65" s="119" customFormat="1" ht="11.4" x14ac:dyDescent="0.2">
      <c r="A577" s="119" t="s">
        <v>78</v>
      </c>
      <c r="B577" s="119">
        <v>2</v>
      </c>
      <c r="C577" s="119">
        <v>0</v>
      </c>
      <c r="D577" s="119">
        <v>2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608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1</v>
      </c>
      <c r="AS577" s="119">
        <v>0</v>
      </c>
      <c r="AT577" s="119">
        <v>0</v>
      </c>
      <c r="AU577" s="119">
        <v>0</v>
      </c>
      <c r="AV577" s="119">
        <v>1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37.5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433</v>
      </c>
    </row>
    <row r="578" spans="1:65" s="119" customFormat="1" ht="11.4" x14ac:dyDescent="0.2">
      <c r="A578" s="119" t="s">
        <v>78</v>
      </c>
      <c r="B578" s="119">
        <v>3</v>
      </c>
      <c r="C578" s="119">
        <v>0</v>
      </c>
      <c r="D578" s="119">
        <v>2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536</v>
      </c>
      <c r="AC578" s="119" t="s">
        <v>56</v>
      </c>
      <c r="AD578" s="119" t="s">
        <v>579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2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35.6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434</v>
      </c>
    </row>
    <row r="579" spans="1:65" s="119" customFormat="1" ht="11.4" x14ac:dyDescent="0.2">
      <c r="A579" s="119" t="s">
        <v>80</v>
      </c>
      <c r="B579" s="119">
        <v>13</v>
      </c>
      <c r="C579" s="119">
        <v>0</v>
      </c>
      <c r="D579" s="119">
        <v>12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92.31</v>
      </c>
      <c r="Q579" s="119">
        <v>0</v>
      </c>
      <c r="R579" s="119">
        <v>7.6920000000000002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523</v>
      </c>
      <c r="AC579" s="119" t="s">
        <v>56</v>
      </c>
      <c r="AD579" s="119" t="s">
        <v>622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10</v>
      </c>
      <c r="AT579" s="119">
        <v>3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33.4</v>
      </c>
      <c r="BI579" s="119">
        <v>32.5</v>
      </c>
      <c r="BJ579" s="119">
        <v>36.4</v>
      </c>
      <c r="BK579" s="119">
        <v>36.799999999999997</v>
      </c>
      <c r="BL579" s="119">
        <v>0</v>
      </c>
      <c r="BM579" s="119" t="s">
        <v>433</v>
      </c>
    </row>
    <row r="580" spans="1:65" s="119" customFormat="1" ht="11.4" x14ac:dyDescent="0.2">
      <c r="A580" s="119" t="s">
        <v>80</v>
      </c>
      <c r="B580" s="119">
        <v>8</v>
      </c>
      <c r="C580" s="119">
        <v>0</v>
      </c>
      <c r="D580" s="119">
        <v>7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87.5</v>
      </c>
      <c r="Q580" s="119">
        <v>0</v>
      </c>
      <c r="R580" s="119">
        <v>12.5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523</v>
      </c>
      <c r="AC580" s="119" t="s">
        <v>56</v>
      </c>
      <c r="AD580" s="119" t="s">
        <v>437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1</v>
      </c>
      <c r="AS580" s="119">
        <v>4</v>
      </c>
      <c r="AT580" s="119">
        <v>0</v>
      </c>
      <c r="AU580" s="119">
        <v>0</v>
      </c>
      <c r="AV580" s="119">
        <v>1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31.5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434</v>
      </c>
    </row>
    <row r="581" spans="1:65" s="119" customFormat="1" ht="11.4" x14ac:dyDescent="0.2">
      <c r="A581" s="119" t="s">
        <v>81</v>
      </c>
      <c r="B581" s="119">
        <v>9</v>
      </c>
      <c r="C581" s="119">
        <v>0</v>
      </c>
      <c r="D581" s="119">
        <v>9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626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1</v>
      </c>
      <c r="AS581" s="119">
        <v>4</v>
      </c>
      <c r="AT581" s="119">
        <v>2</v>
      </c>
      <c r="AU581" s="119">
        <v>2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35.799999999999997</v>
      </c>
      <c r="BI581" s="119" t="s">
        <v>55</v>
      </c>
      <c r="BJ581" s="119" t="s">
        <v>55</v>
      </c>
      <c r="BK581" s="119" t="s">
        <v>55</v>
      </c>
      <c r="BL581" s="119">
        <v>4</v>
      </c>
      <c r="BM581" s="119" t="s">
        <v>433</v>
      </c>
    </row>
    <row r="582" spans="1:65" s="119" customFormat="1" ht="11.4" x14ac:dyDescent="0.2">
      <c r="A582" s="119" t="s">
        <v>81</v>
      </c>
      <c r="B582" s="119">
        <v>7</v>
      </c>
      <c r="C582" s="119">
        <v>0</v>
      </c>
      <c r="D582" s="119">
        <v>6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85.71</v>
      </c>
      <c r="Q582" s="119">
        <v>0</v>
      </c>
      <c r="R582" s="119">
        <v>14.29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525</v>
      </c>
      <c r="AC582" s="119" t="s">
        <v>56</v>
      </c>
      <c r="AD582" s="119" t="s">
        <v>532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1</v>
      </c>
      <c r="AS582" s="119">
        <v>2</v>
      </c>
      <c r="AT582" s="119">
        <v>2</v>
      </c>
      <c r="AU582" s="119">
        <v>0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33.6</v>
      </c>
      <c r="BI582" s="119" t="s">
        <v>55</v>
      </c>
      <c r="BJ582" s="119" t="s">
        <v>55</v>
      </c>
      <c r="BK582" s="119" t="s">
        <v>55</v>
      </c>
      <c r="BL582" s="119">
        <v>2</v>
      </c>
      <c r="BM582" s="119" t="s">
        <v>434</v>
      </c>
    </row>
    <row r="583" spans="1:65" s="119" customFormat="1" ht="11.4" x14ac:dyDescent="0.2">
      <c r="A583" s="119" t="s">
        <v>82</v>
      </c>
      <c r="B583" s="119">
        <v>12</v>
      </c>
      <c r="C583" s="119">
        <v>1</v>
      </c>
      <c r="D583" s="119">
        <v>11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8.3330000000000002</v>
      </c>
      <c r="P583" s="119">
        <v>91.67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567</v>
      </c>
      <c r="AB583" s="119" t="s">
        <v>504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6</v>
      </c>
      <c r="AS583" s="119">
        <v>4</v>
      </c>
      <c r="AT583" s="119">
        <v>2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31.1</v>
      </c>
      <c r="BI583" s="119">
        <v>30.8</v>
      </c>
      <c r="BJ583" s="119">
        <v>35.4</v>
      </c>
      <c r="BK583" s="119">
        <v>36.799999999999997</v>
      </c>
      <c r="BL583" s="119">
        <v>0</v>
      </c>
      <c r="BM583" s="119" t="s">
        <v>433</v>
      </c>
    </row>
    <row r="584" spans="1:65" s="119" customFormat="1" ht="11.4" x14ac:dyDescent="0.2">
      <c r="A584" s="119" t="s">
        <v>82</v>
      </c>
      <c r="B584" s="119">
        <v>11</v>
      </c>
      <c r="C584" s="119">
        <v>0</v>
      </c>
      <c r="D584" s="119">
        <v>9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81.819999999999993</v>
      </c>
      <c r="Q584" s="119">
        <v>0</v>
      </c>
      <c r="R584" s="119">
        <v>18.18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586</v>
      </c>
      <c r="AC584" s="119" t="s">
        <v>56</v>
      </c>
      <c r="AD584" s="119" t="s">
        <v>446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4</v>
      </c>
      <c r="AS584" s="119">
        <v>4</v>
      </c>
      <c r="AT584" s="119">
        <v>1</v>
      </c>
      <c r="AU584" s="119">
        <v>2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33.1</v>
      </c>
      <c r="BI584" s="119">
        <v>31.7</v>
      </c>
      <c r="BJ584" s="119">
        <v>41.4</v>
      </c>
      <c r="BK584" s="119">
        <v>42.5</v>
      </c>
      <c r="BL584" s="119">
        <v>2</v>
      </c>
      <c r="BM584" s="119" t="s">
        <v>434</v>
      </c>
    </row>
    <row r="585" spans="1:65" s="119" customFormat="1" ht="11.4" x14ac:dyDescent="0.2">
      <c r="A585" s="119" t="s">
        <v>83</v>
      </c>
      <c r="B585" s="119">
        <v>20</v>
      </c>
      <c r="C585" s="119">
        <v>2</v>
      </c>
      <c r="D585" s="119">
        <v>17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10</v>
      </c>
      <c r="P585" s="119">
        <v>85</v>
      </c>
      <c r="Q585" s="119">
        <v>0</v>
      </c>
      <c r="R585" s="119">
        <v>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592</v>
      </c>
      <c r="AB585" s="119" t="s">
        <v>539</v>
      </c>
      <c r="AC585" s="119" t="s">
        <v>56</v>
      </c>
      <c r="AD585" s="119" t="s">
        <v>504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6</v>
      </c>
      <c r="AS585" s="119">
        <v>11</v>
      </c>
      <c r="AT585" s="119">
        <v>0</v>
      </c>
      <c r="AU585" s="119">
        <v>2</v>
      </c>
      <c r="AV585" s="119">
        <v>1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32.1</v>
      </c>
      <c r="BI585" s="119">
        <v>31.6</v>
      </c>
      <c r="BJ585" s="119">
        <v>39.200000000000003</v>
      </c>
      <c r="BK585" s="119">
        <v>46.3</v>
      </c>
      <c r="BL585" s="119">
        <v>3</v>
      </c>
      <c r="BM585" s="119" t="s">
        <v>433</v>
      </c>
    </row>
    <row r="586" spans="1:65" s="119" customFormat="1" ht="11.4" x14ac:dyDescent="0.2">
      <c r="A586" s="119" t="s">
        <v>83</v>
      </c>
      <c r="B586" s="119">
        <v>10</v>
      </c>
      <c r="C586" s="119">
        <v>0</v>
      </c>
      <c r="D586" s="119">
        <v>7</v>
      </c>
      <c r="E586" s="119">
        <v>0</v>
      </c>
      <c r="F586" s="119">
        <v>3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70</v>
      </c>
      <c r="Q586" s="119">
        <v>0</v>
      </c>
      <c r="R586" s="119">
        <v>30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517</v>
      </c>
      <c r="AC586" s="119" t="s">
        <v>56</v>
      </c>
      <c r="AD586" s="119" t="s">
        <v>541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6</v>
      </c>
      <c r="AT586" s="119">
        <v>3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33.1</v>
      </c>
      <c r="BI586" s="119" t="s">
        <v>55</v>
      </c>
      <c r="BJ586" s="119" t="s">
        <v>55</v>
      </c>
      <c r="BK586" s="119" t="s">
        <v>55</v>
      </c>
      <c r="BL586" s="119">
        <v>1</v>
      </c>
      <c r="BM586" s="119" t="s">
        <v>434</v>
      </c>
    </row>
    <row r="587" spans="1:65" s="119" customFormat="1" ht="11.4" x14ac:dyDescent="0.2">
      <c r="A587" s="119" t="s">
        <v>85</v>
      </c>
      <c r="B587" s="119">
        <v>21</v>
      </c>
      <c r="C587" s="119">
        <v>0</v>
      </c>
      <c r="D587" s="119">
        <v>19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90.48</v>
      </c>
      <c r="Q587" s="119">
        <v>0</v>
      </c>
      <c r="R587" s="119">
        <v>9.5239999999999991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525</v>
      </c>
      <c r="AC587" s="119" t="s">
        <v>56</v>
      </c>
      <c r="AD587" s="119" t="s">
        <v>614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3</v>
      </c>
      <c r="AS587" s="119">
        <v>10</v>
      </c>
      <c r="AT587" s="119">
        <v>8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33.6</v>
      </c>
      <c r="BI587" s="119">
        <v>34.200000000000003</v>
      </c>
      <c r="BJ587" s="119">
        <v>36.299999999999997</v>
      </c>
      <c r="BK587" s="119">
        <v>38.700000000000003</v>
      </c>
      <c r="BL587" s="119">
        <v>1</v>
      </c>
      <c r="BM587" s="119" t="s">
        <v>433</v>
      </c>
    </row>
    <row r="588" spans="1:65" s="119" customFormat="1" ht="11.4" x14ac:dyDescent="0.2">
      <c r="A588" s="119" t="s">
        <v>85</v>
      </c>
      <c r="B588" s="119">
        <v>15</v>
      </c>
      <c r="C588" s="119">
        <v>0</v>
      </c>
      <c r="D588" s="119">
        <v>14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93.33</v>
      </c>
      <c r="Q588" s="119">
        <v>0</v>
      </c>
      <c r="R588" s="119">
        <v>6.6669999999999998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490</v>
      </c>
      <c r="AC588" s="119" t="s">
        <v>56</v>
      </c>
      <c r="AD588" s="119" t="s">
        <v>551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7</v>
      </c>
      <c r="AS588" s="119">
        <v>4</v>
      </c>
      <c r="AT588" s="119">
        <v>3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32.1</v>
      </c>
      <c r="BI588" s="119">
        <v>30.4</v>
      </c>
      <c r="BJ588" s="119">
        <v>38</v>
      </c>
      <c r="BK588" s="119">
        <v>41.9</v>
      </c>
      <c r="BL588" s="119">
        <v>3</v>
      </c>
      <c r="BM588" s="119" t="s">
        <v>434</v>
      </c>
    </row>
    <row r="589" spans="1:65" s="119" customFormat="1" ht="11.4" x14ac:dyDescent="0.2">
      <c r="A589" s="119" t="s">
        <v>86</v>
      </c>
      <c r="B589" s="119">
        <v>41</v>
      </c>
      <c r="C589" s="119">
        <v>0</v>
      </c>
      <c r="D589" s="119">
        <v>38</v>
      </c>
      <c r="E589" s="119">
        <v>0</v>
      </c>
      <c r="F589" s="119">
        <v>3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92.68</v>
      </c>
      <c r="Q589" s="119">
        <v>0</v>
      </c>
      <c r="R589" s="119">
        <v>7.3170000000000002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542</v>
      </c>
      <c r="AC589" s="119" t="s">
        <v>56</v>
      </c>
      <c r="AD589" s="119" t="s">
        <v>594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11</v>
      </c>
      <c r="AS589" s="119">
        <v>21</v>
      </c>
      <c r="AT589" s="119">
        <v>9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32.4</v>
      </c>
      <c r="BI589" s="119">
        <v>32.5</v>
      </c>
      <c r="BJ589" s="119">
        <v>36.200000000000003</v>
      </c>
      <c r="BK589" s="119">
        <v>38.700000000000003</v>
      </c>
      <c r="BL589" s="119">
        <v>4</v>
      </c>
      <c r="BM589" s="119" t="s">
        <v>433</v>
      </c>
    </row>
    <row r="590" spans="1:65" s="119" customFormat="1" ht="11.4" x14ac:dyDescent="0.2">
      <c r="A590" s="119" t="s">
        <v>86</v>
      </c>
      <c r="B590" s="119">
        <v>17</v>
      </c>
      <c r="C590" s="119">
        <v>1</v>
      </c>
      <c r="D590" s="119">
        <v>12</v>
      </c>
      <c r="E590" s="119">
        <v>0</v>
      </c>
      <c r="F590" s="119">
        <v>4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5.8819999999999997</v>
      </c>
      <c r="P590" s="119">
        <v>70.59</v>
      </c>
      <c r="Q590" s="119">
        <v>0</v>
      </c>
      <c r="R590" s="119">
        <v>23.53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169</v>
      </c>
      <c r="AB590" s="119" t="s">
        <v>586</v>
      </c>
      <c r="AC590" s="119" t="s">
        <v>56</v>
      </c>
      <c r="AD590" s="119" t="s">
        <v>492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</v>
      </c>
      <c r="AR590" s="119">
        <v>2</v>
      </c>
      <c r="AS590" s="119">
        <v>8</v>
      </c>
      <c r="AT590" s="119">
        <v>4</v>
      </c>
      <c r="AU590" s="119">
        <v>2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33.700000000000003</v>
      </c>
      <c r="BI590" s="119">
        <v>34.6</v>
      </c>
      <c r="BJ590" s="119">
        <v>38.6</v>
      </c>
      <c r="BK590" s="119">
        <v>40.299999999999997</v>
      </c>
      <c r="BL590" s="119">
        <v>4</v>
      </c>
      <c r="BM590" s="119" t="s">
        <v>434</v>
      </c>
    </row>
    <row r="591" spans="1:65" s="119" customFormat="1" ht="11.4" x14ac:dyDescent="0.2">
      <c r="A591" s="119" t="s">
        <v>87</v>
      </c>
      <c r="B591" s="119">
        <v>55</v>
      </c>
      <c r="C591" s="119">
        <v>1</v>
      </c>
      <c r="D591" s="119">
        <v>51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1.8180000000000001</v>
      </c>
      <c r="P591" s="119">
        <v>92.73</v>
      </c>
      <c r="Q591" s="119">
        <v>0</v>
      </c>
      <c r="R591" s="119">
        <v>5.4550000000000001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677</v>
      </c>
      <c r="AB591" s="119" t="s">
        <v>512</v>
      </c>
      <c r="AC591" s="119" t="s">
        <v>56</v>
      </c>
      <c r="AD591" s="119" t="s">
        <v>514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0</v>
      </c>
      <c r="AQ591" s="119">
        <v>7</v>
      </c>
      <c r="AR591" s="119">
        <v>26</v>
      </c>
      <c r="AS591" s="119">
        <v>17</v>
      </c>
      <c r="AT591" s="119">
        <v>3</v>
      </c>
      <c r="AU591" s="119">
        <v>0</v>
      </c>
      <c r="AV591" s="119">
        <v>1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29.4</v>
      </c>
      <c r="BI591" s="119">
        <v>29.2</v>
      </c>
      <c r="BJ591" s="119">
        <v>33.799999999999997</v>
      </c>
      <c r="BK591" s="119">
        <v>38.5</v>
      </c>
      <c r="BL591" s="119">
        <v>3</v>
      </c>
      <c r="BM591" s="119" t="s">
        <v>433</v>
      </c>
    </row>
    <row r="592" spans="1:65" s="119" customFormat="1" ht="11.4" x14ac:dyDescent="0.2">
      <c r="A592" s="119" t="s">
        <v>87</v>
      </c>
      <c r="B592" s="119">
        <v>18</v>
      </c>
      <c r="C592" s="119">
        <v>0</v>
      </c>
      <c r="D592" s="119">
        <v>15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83.33</v>
      </c>
      <c r="Q592" s="119">
        <v>0</v>
      </c>
      <c r="R592" s="119">
        <v>16.670000000000002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629</v>
      </c>
      <c r="AC592" s="119" t="s">
        <v>56</v>
      </c>
      <c r="AD592" s="119" t="s">
        <v>597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4</v>
      </c>
      <c r="AS592" s="119">
        <v>9</v>
      </c>
      <c r="AT592" s="119">
        <v>4</v>
      </c>
      <c r="AU592" s="119">
        <v>0</v>
      </c>
      <c r="AV592" s="119">
        <v>0</v>
      </c>
      <c r="AW592" s="119">
        <v>1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33.9</v>
      </c>
      <c r="BI592" s="119">
        <v>32.200000000000003</v>
      </c>
      <c r="BJ592" s="119">
        <v>38.5</v>
      </c>
      <c r="BK592" s="119">
        <v>51.7</v>
      </c>
      <c r="BL592" s="119">
        <v>4</v>
      </c>
      <c r="BM592" s="119" t="s">
        <v>434</v>
      </c>
    </row>
    <row r="593" spans="1:65" s="119" customFormat="1" ht="11.4" x14ac:dyDescent="0.2">
      <c r="A593" s="119" t="s">
        <v>88</v>
      </c>
      <c r="B593" s="119">
        <v>72</v>
      </c>
      <c r="C593" s="119">
        <v>0</v>
      </c>
      <c r="D593" s="119">
        <v>65</v>
      </c>
      <c r="E593" s="119">
        <v>0</v>
      </c>
      <c r="F593" s="119">
        <v>6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90.28</v>
      </c>
      <c r="Q593" s="119">
        <v>0</v>
      </c>
      <c r="R593" s="119">
        <v>8.3330000000000002</v>
      </c>
      <c r="S593" s="119">
        <v>1.389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560</v>
      </c>
      <c r="AC593" s="119" t="s">
        <v>56</v>
      </c>
      <c r="AD593" s="119" t="s">
        <v>505</v>
      </c>
      <c r="AE593" s="119" t="s">
        <v>446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6</v>
      </c>
      <c r="AR593" s="119">
        <v>31</v>
      </c>
      <c r="AS593" s="119">
        <v>31</v>
      </c>
      <c r="AT593" s="119">
        <v>4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30.1</v>
      </c>
      <c r="BI593" s="119">
        <v>29.9</v>
      </c>
      <c r="BJ593" s="119">
        <v>33.9</v>
      </c>
      <c r="BK593" s="119">
        <v>36.5</v>
      </c>
      <c r="BL593" s="119">
        <v>2</v>
      </c>
      <c r="BM593" s="119" t="s">
        <v>433</v>
      </c>
    </row>
    <row r="594" spans="1:65" s="119" customFormat="1" ht="11.4" x14ac:dyDescent="0.2">
      <c r="A594" s="119" t="s">
        <v>88</v>
      </c>
      <c r="B594" s="119">
        <v>39</v>
      </c>
      <c r="C594" s="119">
        <v>0</v>
      </c>
      <c r="D594" s="119">
        <v>35</v>
      </c>
      <c r="E594" s="119">
        <v>0</v>
      </c>
      <c r="F594" s="119">
        <v>4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89.74</v>
      </c>
      <c r="Q594" s="119">
        <v>0</v>
      </c>
      <c r="R594" s="119">
        <v>10.26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516</v>
      </c>
      <c r="AC594" s="119" t="s">
        <v>56</v>
      </c>
      <c r="AD594" s="119" t="s">
        <v>555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17</v>
      </c>
      <c r="AS594" s="119">
        <v>15</v>
      </c>
      <c r="AT594" s="119">
        <v>6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31.3</v>
      </c>
      <c r="BI594" s="119">
        <v>31.2</v>
      </c>
      <c r="BJ594" s="119">
        <v>36.6</v>
      </c>
      <c r="BK594" s="119">
        <v>38.200000000000003</v>
      </c>
      <c r="BL594" s="119">
        <v>4</v>
      </c>
      <c r="BM594" s="119" t="s">
        <v>434</v>
      </c>
    </row>
    <row r="595" spans="1:65" s="119" customFormat="1" ht="11.4" x14ac:dyDescent="0.2">
      <c r="A595" s="119" t="s">
        <v>89</v>
      </c>
      <c r="B595" s="119">
        <v>117</v>
      </c>
      <c r="C595" s="119">
        <v>0</v>
      </c>
      <c r="D595" s="119">
        <v>108</v>
      </c>
      <c r="E595" s="119">
        <v>0</v>
      </c>
      <c r="F595" s="119">
        <v>9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92.31</v>
      </c>
      <c r="Q595" s="119">
        <v>0</v>
      </c>
      <c r="R595" s="119">
        <v>7.6920000000000002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535</v>
      </c>
      <c r="AC595" s="119" t="s">
        <v>56</v>
      </c>
      <c r="AD595" s="119" t="s">
        <v>452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6</v>
      </c>
      <c r="AQ595" s="119">
        <v>22</v>
      </c>
      <c r="AR595" s="119">
        <v>69</v>
      </c>
      <c r="AS595" s="119">
        <v>17</v>
      </c>
      <c r="AT595" s="119">
        <v>3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27.2</v>
      </c>
      <c r="BI595" s="119">
        <v>27.1</v>
      </c>
      <c r="BJ595" s="119">
        <v>30.4</v>
      </c>
      <c r="BK595" s="119">
        <v>33.6</v>
      </c>
      <c r="BL595" s="119">
        <v>1</v>
      </c>
      <c r="BM595" s="119" t="s">
        <v>433</v>
      </c>
    </row>
    <row r="596" spans="1:65" s="119" customFormat="1" ht="11.4" x14ac:dyDescent="0.2">
      <c r="A596" s="119" t="s">
        <v>89</v>
      </c>
      <c r="B596" s="119">
        <v>52</v>
      </c>
      <c r="C596" s="119">
        <v>1</v>
      </c>
      <c r="D596" s="119">
        <v>45</v>
      </c>
      <c r="E596" s="119">
        <v>0</v>
      </c>
      <c r="F596" s="119">
        <v>5</v>
      </c>
      <c r="G596" s="119">
        <v>0</v>
      </c>
      <c r="H596" s="119">
        <v>0</v>
      </c>
      <c r="I596" s="119">
        <v>1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1.923</v>
      </c>
      <c r="P596" s="119">
        <v>86.54</v>
      </c>
      <c r="Q596" s="119">
        <v>0</v>
      </c>
      <c r="R596" s="119">
        <v>9.6150000000000002</v>
      </c>
      <c r="S596" s="119">
        <v>0</v>
      </c>
      <c r="T596" s="119">
        <v>0</v>
      </c>
      <c r="U596" s="119">
        <v>1.923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678</v>
      </c>
      <c r="AB596" s="119" t="s">
        <v>541</v>
      </c>
      <c r="AC596" s="119" t="s">
        <v>56</v>
      </c>
      <c r="AD596" s="119" t="s">
        <v>550</v>
      </c>
      <c r="AE596" s="119" t="s">
        <v>56</v>
      </c>
      <c r="AF596" s="119" t="s">
        <v>56</v>
      </c>
      <c r="AG596" s="119" t="s">
        <v>564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3</v>
      </c>
      <c r="AR596" s="119">
        <v>24</v>
      </c>
      <c r="AS596" s="119">
        <v>19</v>
      </c>
      <c r="AT596" s="119">
        <v>3</v>
      </c>
      <c r="AU596" s="119">
        <v>1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29.7</v>
      </c>
      <c r="BI596" s="119">
        <v>29.4</v>
      </c>
      <c r="BJ596" s="119">
        <v>34</v>
      </c>
      <c r="BK596" s="119">
        <v>38</v>
      </c>
      <c r="BL596" s="119">
        <v>3</v>
      </c>
      <c r="BM596" s="119" t="s">
        <v>434</v>
      </c>
    </row>
    <row r="597" spans="1:65" s="119" customFormat="1" ht="11.4" x14ac:dyDescent="0.2">
      <c r="A597" s="119" t="s">
        <v>90</v>
      </c>
      <c r="B597" s="119">
        <v>151</v>
      </c>
      <c r="C597" s="119">
        <v>0</v>
      </c>
      <c r="D597" s="119">
        <v>149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98.68</v>
      </c>
      <c r="Q597" s="119">
        <v>0</v>
      </c>
      <c r="R597" s="119">
        <v>1.325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562</v>
      </c>
      <c r="AC597" s="119" t="s">
        <v>56</v>
      </c>
      <c r="AD597" s="119" t="s">
        <v>449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37</v>
      </c>
      <c r="AR597" s="119">
        <v>70</v>
      </c>
      <c r="AS597" s="119">
        <v>43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27.8</v>
      </c>
      <c r="BI597" s="119">
        <v>28</v>
      </c>
      <c r="BJ597" s="119">
        <v>31.7</v>
      </c>
      <c r="BK597" s="119">
        <v>33.1</v>
      </c>
      <c r="BL597" s="119">
        <v>0</v>
      </c>
      <c r="BM597" s="119" t="s">
        <v>433</v>
      </c>
    </row>
    <row r="598" spans="1:65" s="119" customFormat="1" ht="11.4" x14ac:dyDescent="0.2">
      <c r="A598" s="119" t="s">
        <v>90</v>
      </c>
      <c r="B598" s="119">
        <v>69</v>
      </c>
      <c r="C598" s="119">
        <v>0</v>
      </c>
      <c r="D598" s="119">
        <v>62</v>
      </c>
      <c r="E598" s="119">
        <v>1</v>
      </c>
      <c r="F598" s="119">
        <v>6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89.86</v>
      </c>
      <c r="Q598" s="119">
        <v>1.4490000000000001</v>
      </c>
      <c r="R598" s="119">
        <v>8.6959999999999997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565</v>
      </c>
      <c r="AC598" s="119" t="s">
        <v>132</v>
      </c>
      <c r="AD598" s="119" t="s">
        <v>531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14</v>
      </c>
      <c r="AR598" s="119">
        <v>35</v>
      </c>
      <c r="AS598" s="119">
        <v>15</v>
      </c>
      <c r="AT598" s="119">
        <v>3</v>
      </c>
      <c r="AU598" s="119">
        <v>2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28.4</v>
      </c>
      <c r="BI598" s="119">
        <v>27.6</v>
      </c>
      <c r="BJ598" s="119">
        <v>33.6</v>
      </c>
      <c r="BK598" s="119">
        <v>37.9</v>
      </c>
      <c r="BL598" s="119">
        <v>4</v>
      </c>
      <c r="BM598" s="119" t="s">
        <v>434</v>
      </c>
    </row>
    <row r="599" spans="1:65" s="119" customFormat="1" ht="11.4" x14ac:dyDescent="0.2">
      <c r="A599" s="119" t="s">
        <v>91</v>
      </c>
      <c r="B599" s="119">
        <v>179</v>
      </c>
      <c r="C599" s="119">
        <v>1</v>
      </c>
      <c r="D599" s="119">
        <v>169</v>
      </c>
      <c r="E599" s="119">
        <v>1</v>
      </c>
      <c r="F599" s="119">
        <v>8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0.55900000000000005</v>
      </c>
      <c r="P599" s="119">
        <v>94.41</v>
      </c>
      <c r="Q599" s="119">
        <v>0.55900000000000005</v>
      </c>
      <c r="R599" s="119">
        <v>4.4690000000000003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441</v>
      </c>
      <c r="AB599" s="119" t="s">
        <v>609</v>
      </c>
      <c r="AC599" s="119" t="s">
        <v>431</v>
      </c>
      <c r="AD599" s="119" t="s">
        <v>455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4</v>
      </c>
      <c r="AQ599" s="119">
        <v>56</v>
      </c>
      <c r="AR599" s="119">
        <v>91</v>
      </c>
      <c r="AS599" s="119">
        <v>23</v>
      </c>
      <c r="AT599" s="119">
        <v>5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26.7</v>
      </c>
      <c r="BI599" s="119">
        <v>26.5</v>
      </c>
      <c r="BJ599" s="119">
        <v>30.1</v>
      </c>
      <c r="BK599" s="119">
        <v>33.799999999999997</v>
      </c>
      <c r="BL599" s="119">
        <v>1</v>
      </c>
      <c r="BM599" s="119" t="s">
        <v>433</v>
      </c>
    </row>
    <row r="600" spans="1:65" s="119" customFormat="1" ht="11.4" x14ac:dyDescent="0.2">
      <c r="A600" s="119" t="s">
        <v>91</v>
      </c>
      <c r="B600" s="119">
        <v>49</v>
      </c>
      <c r="C600" s="119">
        <v>0</v>
      </c>
      <c r="D600" s="119">
        <v>43</v>
      </c>
      <c r="E600" s="119">
        <v>0</v>
      </c>
      <c r="F600" s="119">
        <v>6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87.76</v>
      </c>
      <c r="Q600" s="119">
        <v>0</v>
      </c>
      <c r="R600" s="119">
        <v>12.24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505</v>
      </c>
      <c r="AC600" s="119" t="s">
        <v>56</v>
      </c>
      <c r="AD600" s="119" t="s">
        <v>497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5</v>
      </c>
      <c r="AR600" s="119">
        <v>19</v>
      </c>
      <c r="AS600" s="119">
        <v>17</v>
      </c>
      <c r="AT600" s="119">
        <v>7</v>
      </c>
      <c r="AU600" s="119">
        <v>0</v>
      </c>
      <c r="AV600" s="119">
        <v>1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30.7</v>
      </c>
      <c r="BI600" s="119">
        <v>30.4</v>
      </c>
      <c r="BJ600" s="119">
        <v>35.700000000000003</v>
      </c>
      <c r="BK600" s="119">
        <v>38.9</v>
      </c>
      <c r="BL600" s="119">
        <v>4</v>
      </c>
      <c r="BM600" s="119" t="s">
        <v>434</v>
      </c>
    </row>
    <row r="601" spans="1:65" s="119" customFormat="1" ht="11.4" x14ac:dyDescent="0.2">
      <c r="A601" s="119" t="s">
        <v>92</v>
      </c>
      <c r="B601" s="119">
        <v>189</v>
      </c>
      <c r="C601" s="119">
        <v>0</v>
      </c>
      <c r="D601" s="119">
        <v>180</v>
      </c>
      <c r="E601" s="119">
        <v>2</v>
      </c>
      <c r="F601" s="119">
        <v>6</v>
      </c>
      <c r="G601" s="119">
        <v>0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95.24</v>
      </c>
      <c r="Q601" s="119">
        <v>1.0580000000000001</v>
      </c>
      <c r="R601" s="119">
        <v>3.1749999999999998</v>
      </c>
      <c r="S601" s="119">
        <v>0</v>
      </c>
      <c r="T601" s="119">
        <v>0.52900000000000003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441</v>
      </c>
      <c r="AC601" s="119" t="s">
        <v>133</v>
      </c>
      <c r="AD601" s="119" t="s">
        <v>474</v>
      </c>
      <c r="AE601" s="119" t="s">
        <v>56</v>
      </c>
      <c r="AF601" s="119" t="s">
        <v>549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6</v>
      </c>
      <c r="AO601" s="119">
        <v>14</v>
      </c>
      <c r="AP601" s="119">
        <v>10</v>
      </c>
      <c r="AQ601" s="119">
        <v>37</v>
      </c>
      <c r="AR601" s="119">
        <v>103</v>
      </c>
      <c r="AS601" s="119">
        <v>18</v>
      </c>
      <c r="AT601" s="119">
        <v>1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24.6</v>
      </c>
      <c r="BI601" s="119">
        <v>26.1</v>
      </c>
      <c r="BJ601" s="119">
        <v>29.3</v>
      </c>
      <c r="BK601" s="119">
        <v>31.2</v>
      </c>
      <c r="BL601" s="119">
        <v>0</v>
      </c>
      <c r="BM601" s="119" t="s">
        <v>433</v>
      </c>
    </row>
    <row r="602" spans="1:65" s="119" customFormat="1" ht="11.4" x14ac:dyDescent="0.2">
      <c r="A602" s="119" t="s">
        <v>92</v>
      </c>
      <c r="B602" s="119">
        <v>68</v>
      </c>
      <c r="C602" s="119">
        <v>1</v>
      </c>
      <c r="D602" s="119">
        <v>66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1.4710000000000001</v>
      </c>
      <c r="P602" s="119">
        <v>97.06</v>
      </c>
      <c r="Q602" s="119">
        <v>0</v>
      </c>
      <c r="R602" s="119">
        <v>1.4710000000000001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679</v>
      </c>
      <c r="AB602" s="119" t="s">
        <v>543</v>
      </c>
      <c r="AC602" s="119" t="s">
        <v>56</v>
      </c>
      <c r="AD602" s="119" t="s">
        <v>431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7</v>
      </c>
      <c r="AR602" s="119">
        <v>33</v>
      </c>
      <c r="AS602" s="119">
        <v>23</v>
      </c>
      <c r="AT602" s="119">
        <v>4</v>
      </c>
      <c r="AU602" s="119">
        <v>0</v>
      </c>
      <c r="AV602" s="119">
        <v>0</v>
      </c>
      <c r="AW602" s="119">
        <v>1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29.5</v>
      </c>
      <c r="BI602" s="119">
        <v>29.1</v>
      </c>
      <c r="BJ602" s="119">
        <v>33.6</v>
      </c>
      <c r="BK602" s="119">
        <v>36.9</v>
      </c>
      <c r="BL602" s="119">
        <v>3</v>
      </c>
      <c r="BM602" s="119" t="s">
        <v>434</v>
      </c>
    </row>
    <row r="603" spans="1:65" s="119" customFormat="1" ht="11.4" x14ac:dyDescent="0.2">
      <c r="A603" s="119" t="s">
        <v>93</v>
      </c>
      <c r="B603" s="119">
        <v>138</v>
      </c>
      <c r="C603" s="119">
        <v>1</v>
      </c>
      <c r="D603" s="119">
        <v>129</v>
      </c>
      <c r="E603" s="119">
        <v>0</v>
      </c>
      <c r="F603" s="119">
        <v>7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0.72499999999999998</v>
      </c>
      <c r="P603" s="119">
        <v>93.48</v>
      </c>
      <c r="Q603" s="119">
        <v>0</v>
      </c>
      <c r="R603" s="119">
        <v>5.0720000000000001</v>
      </c>
      <c r="S603" s="119">
        <v>0.72499999999999998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680</v>
      </c>
      <c r="AB603" s="119" t="s">
        <v>175</v>
      </c>
      <c r="AC603" s="119" t="s">
        <v>56</v>
      </c>
      <c r="AD603" s="119" t="s">
        <v>681</v>
      </c>
      <c r="AE603" s="119" t="s">
        <v>682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5</v>
      </c>
      <c r="AN603" s="119">
        <v>30</v>
      </c>
      <c r="AO603" s="119">
        <v>32</v>
      </c>
      <c r="AP603" s="119">
        <v>20</v>
      </c>
      <c r="AQ603" s="119">
        <v>13</v>
      </c>
      <c r="AR603" s="119">
        <v>32</v>
      </c>
      <c r="AS603" s="119">
        <v>3</v>
      </c>
      <c r="AT603" s="119">
        <v>3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</v>
      </c>
      <c r="BI603" s="119">
        <v>16</v>
      </c>
      <c r="BJ603" s="119">
        <v>27.1</v>
      </c>
      <c r="BK603" s="119">
        <v>29.6</v>
      </c>
      <c r="BL603" s="119">
        <v>0</v>
      </c>
      <c r="BM603" s="119" t="s">
        <v>433</v>
      </c>
    </row>
    <row r="604" spans="1:65" s="119" customFormat="1" ht="11.4" x14ac:dyDescent="0.2">
      <c r="A604" s="119" t="s">
        <v>93</v>
      </c>
      <c r="B604" s="119">
        <v>60</v>
      </c>
      <c r="C604" s="119">
        <v>1</v>
      </c>
      <c r="D604" s="119">
        <v>52</v>
      </c>
      <c r="E604" s="119">
        <v>0</v>
      </c>
      <c r="F604" s="119">
        <v>7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1.667</v>
      </c>
      <c r="P604" s="119">
        <v>86.67</v>
      </c>
      <c r="Q604" s="119">
        <v>0</v>
      </c>
      <c r="R604" s="119">
        <v>11.67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683</v>
      </c>
      <c r="AB604" s="119" t="s">
        <v>565</v>
      </c>
      <c r="AC604" s="119" t="s">
        <v>56</v>
      </c>
      <c r="AD604" s="119" t="s">
        <v>522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1</v>
      </c>
      <c r="AN604" s="119">
        <v>0</v>
      </c>
      <c r="AO604" s="119">
        <v>0</v>
      </c>
      <c r="AP604" s="119">
        <v>0</v>
      </c>
      <c r="AQ604" s="119">
        <v>11</v>
      </c>
      <c r="AR604" s="119">
        <v>25</v>
      </c>
      <c r="AS604" s="119">
        <v>19</v>
      </c>
      <c r="AT604" s="119">
        <v>4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28.5</v>
      </c>
      <c r="BI604" s="119">
        <v>29</v>
      </c>
      <c r="BJ604" s="119">
        <v>33.200000000000003</v>
      </c>
      <c r="BK604" s="119">
        <v>36.5</v>
      </c>
      <c r="BL604" s="119">
        <v>1</v>
      </c>
      <c r="BM604" s="119" t="s">
        <v>434</v>
      </c>
    </row>
    <row r="605" spans="1:65" s="119" customFormat="1" ht="11.4" x14ac:dyDescent="0.2">
      <c r="A605" s="119" t="s">
        <v>94</v>
      </c>
      <c r="B605" s="119">
        <v>152</v>
      </c>
      <c r="C605" s="119">
        <v>1</v>
      </c>
      <c r="D605" s="119">
        <v>142</v>
      </c>
      <c r="E605" s="119">
        <v>0</v>
      </c>
      <c r="F605" s="119">
        <v>9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0.65800000000000003</v>
      </c>
      <c r="P605" s="119">
        <v>93.42</v>
      </c>
      <c r="Q605" s="119">
        <v>0</v>
      </c>
      <c r="R605" s="119">
        <v>5.9210000000000003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673</v>
      </c>
      <c r="AB605" s="119" t="s">
        <v>478</v>
      </c>
      <c r="AC605" s="119" t="s">
        <v>56</v>
      </c>
      <c r="AD605" s="119" t="s">
        <v>602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4</v>
      </c>
      <c r="AQ605" s="119">
        <v>33</v>
      </c>
      <c r="AR605" s="119">
        <v>79</v>
      </c>
      <c r="AS605" s="119">
        <v>31</v>
      </c>
      <c r="AT605" s="119">
        <v>3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27.3</v>
      </c>
      <c r="BI605" s="119">
        <v>27.5</v>
      </c>
      <c r="BJ605" s="119">
        <v>30.7</v>
      </c>
      <c r="BK605" s="119">
        <v>33.4</v>
      </c>
      <c r="BL605" s="119">
        <v>2</v>
      </c>
      <c r="BM605" s="119" t="s">
        <v>433</v>
      </c>
    </row>
    <row r="606" spans="1:65" s="119" customFormat="1" ht="11.4" x14ac:dyDescent="0.2">
      <c r="A606" s="119" t="s">
        <v>94</v>
      </c>
      <c r="B606" s="119">
        <v>65</v>
      </c>
      <c r="C606" s="119">
        <v>0</v>
      </c>
      <c r="D606" s="119">
        <v>61</v>
      </c>
      <c r="E606" s="119">
        <v>0</v>
      </c>
      <c r="F606" s="119">
        <v>4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93.85</v>
      </c>
      <c r="Q606" s="119">
        <v>0</v>
      </c>
      <c r="R606" s="119">
        <v>6.1539999999999999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563</v>
      </c>
      <c r="AC606" s="119" t="s">
        <v>56</v>
      </c>
      <c r="AD606" s="119" t="s">
        <v>489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0</v>
      </c>
      <c r="AQ606" s="119">
        <v>2</v>
      </c>
      <c r="AR606" s="119">
        <v>33</v>
      </c>
      <c r="AS606" s="119">
        <v>23</v>
      </c>
      <c r="AT606" s="119">
        <v>6</v>
      </c>
      <c r="AU606" s="119">
        <v>1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30.1</v>
      </c>
      <c r="BI606" s="119">
        <v>29.6</v>
      </c>
      <c r="BJ606" s="119">
        <v>34.700000000000003</v>
      </c>
      <c r="BK606" s="119">
        <v>37.6</v>
      </c>
      <c r="BL606" s="119">
        <v>3</v>
      </c>
      <c r="BM606" s="119" t="s">
        <v>434</v>
      </c>
    </row>
    <row r="607" spans="1:65" s="119" customFormat="1" ht="11.4" x14ac:dyDescent="0.2">
      <c r="A607" s="119" t="s">
        <v>95</v>
      </c>
      <c r="B607" s="119">
        <v>137</v>
      </c>
      <c r="C607" s="119">
        <v>0</v>
      </c>
      <c r="D607" s="119">
        <v>124</v>
      </c>
      <c r="E607" s="119">
        <v>4</v>
      </c>
      <c r="F607" s="119">
        <v>9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90.51</v>
      </c>
      <c r="Q607" s="119">
        <v>2.92</v>
      </c>
      <c r="R607" s="119">
        <v>6.569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553</v>
      </c>
      <c r="AC607" s="119" t="s">
        <v>627</v>
      </c>
      <c r="AD607" s="119" t="s">
        <v>603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8</v>
      </c>
      <c r="AQ607" s="119">
        <v>33</v>
      </c>
      <c r="AR607" s="119">
        <v>77</v>
      </c>
      <c r="AS607" s="119">
        <v>16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26.1</v>
      </c>
      <c r="BI607" s="119">
        <v>26.5</v>
      </c>
      <c r="BJ607" s="119">
        <v>29.8</v>
      </c>
      <c r="BK607" s="119">
        <v>32.1</v>
      </c>
      <c r="BL607" s="119">
        <v>1</v>
      </c>
      <c r="BM607" s="119" t="s">
        <v>433</v>
      </c>
    </row>
    <row r="608" spans="1:65" s="119" customFormat="1" ht="11.4" x14ac:dyDescent="0.2">
      <c r="A608" s="119" t="s">
        <v>95</v>
      </c>
      <c r="B608" s="119">
        <v>48</v>
      </c>
      <c r="C608" s="119">
        <v>1</v>
      </c>
      <c r="D608" s="119">
        <v>40</v>
      </c>
      <c r="E608" s="119">
        <v>0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2.0830000000000002</v>
      </c>
      <c r="P608" s="119">
        <v>83.33</v>
      </c>
      <c r="Q608" s="119">
        <v>0</v>
      </c>
      <c r="R608" s="119">
        <v>14.58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616</v>
      </c>
      <c r="AB608" s="119" t="s">
        <v>528</v>
      </c>
      <c r="AC608" s="119" t="s">
        <v>56</v>
      </c>
      <c r="AD608" s="119" t="s">
        <v>567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0</v>
      </c>
      <c r="AQ608" s="119">
        <v>1</v>
      </c>
      <c r="AR608" s="119">
        <v>16</v>
      </c>
      <c r="AS608" s="119">
        <v>22</v>
      </c>
      <c r="AT608" s="119">
        <v>4</v>
      </c>
      <c r="AU608" s="119">
        <v>2</v>
      </c>
      <c r="AV608" s="119">
        <v>1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30.8</v>
      </c>
      <c r="BI608" s="119">
        <v>30.5</v>
      </c>
      <c r="BJ608" s="119">
        <v>35.700000000000003</v>
      </c>
      <c r="BK608" s="119">
        <v>41.2</v>
      </c>
      <c r="BL608" s="119">
        <v>5</v>
      </c>
      <c r="BM608" s="119" t="s">
        <v>434</v>
      </c>
    </row>
    <row r="609" spans="1:65" s="119" customFormat="1" ht="11.4" x14ac:dyDescent="0.2">
      <c r="A609" s="119" t="s">
        <v>96</v>
      </c>
      <c r="B609" s="119">
        <v>126</v>
      </c>
      <c r="C609" s="119">
        <v>1</v>
      </c>
      <c r="D609" s="119">
        <v>116</v>
      </c>
      <c r="E609" s="119">
        <v>0</v>
      </c>
      <c r="F609" s="119">
        <v>9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0.79400000000000004</v>
      </c>
      <c r="P609" s="119">
        <v>92.06</v>
      </c>
      <c r="Q609" s="119">
        <v>0</v>
      </c>
      <c r="R609" s="119">
        <v>7.1429999999999998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558</v>
      </c>
      <c r="AB609" s="119" t="s">
        <v>603</v>
      </c>
      <c r="AC609" s="119" t="s">
        <v>56</v>
      </c>
      <c r="AD609" s="119" t="s">
        <v>505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19</v>
      </c>
      <c r="AR609" s="119">
        <v>68</v>
      </c>
      <c r="AS609" s="119">
        <v>33</v>
      </c>
      <c r="AT609" s="119">
        <v>6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28.6</v>
      </c>
      <c r="BI609" s="119">
        <v>28.3</v>
      </c>
      <c r="BJ609" s="119">
        <v>31.9</v>
      </c>
      <c r="BK609" s="119">
        <v>35</v>
      </c>
      <c r="BL609" s="119">
        <v>1</v>
      </c>
      <c r="BM609" s="119" t="s">
        <v>433</v>
      </c>
    </row>
    <row r="610" spans="1:65" s="119" customFormat="1" ht="11.4" x14ac:dyDescent="0.2">
      <c r="A610" s="119" t="s">
        <v>96</v>
      </c>
      <c r="B610" s="119">
        <v>47</v>
      </c>
      <c r="C610" s="119">
        <v>0</v>
      </c>
      <c r="D610" s="119">
        <v>40</v>
      </c>
      <c r="E610" s="119">
        <v>0</v>
      </c>
      <c r="F610" s="119">
        <v>7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85.11</v>
      </c>
      <c r="Q610" s="119">
        <v>0</v>
      </c>
      <c r="R610" s="119">
        <v>14.89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518</v>
      </c>
      <c r="AC610" s="119" t="s">
        <v>56</v>
      </c>
      <c r="AD610" s="119" t="s">
        <v>570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0</v>
      </c>
      <c r="AR610" s="119">
        <v>25</v>
      </c>
      <c r="AS610" s="119">
        <v>17</v>
      </c>
      <c r="AT610" s="119">
        <v>5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30.8</v>
      </c>
      <c r="BI610" s="119">
        <v>29.8</v>
      </c>
      <c r="BJ610" s="119">
        <v>34.5</v>
      </c>
      <c r="BK610" s="119">
        <v>36.9</v>
      </c>
      <c r="BL610" s="119">
        <v>2</v>
      </c>
      <c r="BM610" s="119" t="s">
        <v>434</v>
      </c>
    </row>
    <row r="611" spans="1:65" s="119" customFormat="1" ht="11.4" x14ac:dyDescent="0.2">
      <c r="A611" s="119" t="s">
        <v>97</v>
      </c>
      <c r="B611" s="119">
        <v>109</v>
      </c>
      <c r="C611" s="119">
        <v>1</v>
      </c>
      <c r="D611" s="119">
        <v>103</v>
      </c>
      <c r="E611" s="119">
        <v>1</v>
      </c>
      <c r="F611" s="119">
        <v>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0.91700000000000004</v>
      </c>
      <c r="P611" s="119">
        <v>94.5</v>
      </c>
      <c r="Q611" s="119">
        <v>0.91700000000000004</v>
      </c>
      <c r="R611" s="119">
        <v>3.67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522</v>
      </c>
      <c r="AB611" s="119" t="s">
        <v>603</v>
      </c>
      <c r="AC611" s="119" t="s">
        <v>456</v>
      </c>
      <c r="AD611" s="119" t="s">
        <v>495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0</v>
      </c>
      <c r="AQ611" s="119">
        <v>6</v>
      </c>
      <c r="AR611" s="119">
        <v>81</v>
      </c>
      <c r="AS611" s="119">
        <v>22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28.3</v>
      </c>
      <c r="BI611" s="119">
        <v>28</v>
      </c>
      <c r="BJ611" s="119">
        <v>30.6</v>
      </c>
      <c r="BK611" s="119">
        <v>33.200000000000003</v>
      </c>
      <c r="BL611" s="119">
        <v>0</v>
      </c>
      <c r="BM611" s="119" t="s">
        <v>433</v>
      </c>
    </row>
    <row r="612" spans="1:65" s="119" customFormat="1" ht="11.4" x14ac:dyDescent="0.2">
      <c r="A612" s="119" t="s">
        <v>97</v>
      </c>
      <c r="B612" s="119">
        <v>45</v>
      </c>
      <c r="C612" s="119">
        <v>0</v>
      </c>
      <c r="D612" s="119">
        <v>42</v>
      </c>
      <c r="E612" s="119">
        <v>0</v>
      </c>
      <c r="F612" s="119">
        <v>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93.33</v>
      </c>
      <c r="Q612" s="119">
        <v>0</v>
      </c>
      <c r="R612" s="119">
        <v>6.6669999999999998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544</v>
      </c>
      <c r="AC612" s="119" t="s">
        <v>56</v>
      </c>
      <c r="AD612" s="119" t="s">
        <v>602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2</v>
      </c>
      <c r="AR612" s="119">
        <v>17</v>
      </c>
      <c r="AS612" s="119">
        <v>20</v>
      </c>
      <c r="AT612" s="119">
        <v>5</v>
      </c>
      <c r="AU612" s="119">
        <v>1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31</v>
      </c>
      <c r="BI612" s="119">
        <v>30.4</v>
      </c>
      <c r="BJ612" s="119">
        <v>34.4</v>
      </c>
      <c r="BK612" s="119">
        <v>37.6</v>
      </c>
      <c r="BL612" s="119">
        <v>2</v>
      </c>
      <c r="BM612" s="119" t="s">
        <v>434</v>
      </c>
    </row>
    <row r="613" spans="1:65" s="119" customFormat="1" ht="11.4" x14ac:dyDescent="0.2">
      <c r="A613" s="119" t="s">
        <v>98</v>
      </c>
      <c r="B613" s="119">
        <v>98</v>
      </c>
      <c r="C613" s="119">
        <v>1</v>
      </c>
      <c r="D613" s="119">
        <v>89</v>
      </c>
      <c r="E613" s="119">
        <v>0</v>
      </c>
      <c r="F613" s="119">
        <v>8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1.02</v>
      </c>
      <c r="P613" s="119">
        <v>90.82</v>
      </c>
      <c r="Q613" s="119">
        <v>0</v>
      </c>
      <c r="R613" s="119">
        <v>8.1630000000000003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570</v>
      </c>
      <c r="AB613" s="119" t="s">
        <v>602</v>
      </c>
      <c r="AC613" s="119" t="s">
        <v>56</v>
      </c>
      <c r="AD613" s="119" t="s">
        <v>446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13</v>
      </c>
      <c r="AR613" s="119">
        <v>62</v>
      </c>
      <c r="AS613" s="119">
        <v>23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28.1</v>
      </c>
      <c r="BI613" s="119">
        <v>27.8</v>
      </c>
      <c r="BJ613" s="119">
        <v>31.3</v>
      </c>
      <c r="BK613" s="119">
        <v>33.200000000000003</v>
      </c>
      <c r="BL613" s="119">
        <v>0</v>
      </c>
      <c r="BM613" s="119" t="s">
        <v>433</v>
      </c>
    </row>
    <row r="614" spans="1:65" s="119" customFormat="1" ht="11.4" x14ac:dyDescent="0.2">
      <c r="A614" s="119" t="s">
        <v>98</v>
      </c>
      <c r="B614" s="119">
        <v>40</v>
      </c>
      <c r="C614" s="119">
        <v>1</v>
      </c>
      <c r="D614" s="119">
        <v>33</v>
      </c>
      <c r="E614" s="119">
        <v>0</v>
      </c>
      <c r="F614" s="119">
        <v>6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2.5</v>
      </c>
      <c r="P614" s="119">
        <v>82.5</v>
      </c>
      <c r="Q614" s="119">
        <v>0</v>
      </c>
      <c r="R614" s="119">
        <v>15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676</v>
      </c>
      <c r="AB614" s="119" t="s">
        <v>541</v>
      </c>
      <c r="AC614" s="119" t="s">
        <v>56</v>
      </c>
      <c r="AD614" s="119" t="s">
        <v>549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6</v>
      </c>
      <c r="AR614" s="119">
        <v>16</v>
      </c>
      <c r="AS614" s="119">
        <v>13</v>
      </c>
      <c r="AT614" s="119">
        <v>3</v>
      </c>
      <c r="AU614" s="119">
        <v>2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30.4</v>
      </c>
      <c r="BI614" s="119">
        <v>29.4</v>
      </c>
      <c r="BJ614" s="119">
        <v>34</v>
      </c>
      <c r="BK614" s="119">
        <v>42.9</v>
      </c>
      <c r="BL614" s="119">
        <v>3</v>
      </c>
      <c r="BM614" s="119" t="s">
        <v>434</v>
      </c>
    </row>
    <row r="615" spans="1:65" s="119" customFormat="1" ht="11.4" x14ac:dyDescent="0.2">
      <c r="A615" s="119" t="s">
        <v>99</v>
      </c>
      <c r="B615" s="119">
        <v>94</v>
      </c>
      <c r="C615" s="119">
        <v>1</v>
      </c>
      <c r="D615" s="119">
        <v>88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1.0640000000000001</v>
      </c>
      <c r="P615" s="119">
        <v>93.62</v>
      </c>
      <c r="Q615" s="119">
        <v>0</v>
      </c>
      <c r="R615" s="119">
        <v>5.319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459</v>
      </c>
      <c r="AB615" s="119" t="s">
        <v>541</v>
      </c>
      <c r="AC615" s="119" t="s">
        <v>56</v>
      </c>
      <c r="AD615" s="119" t="s">
        <v>480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8</v>
      </c>
      <c r="AR615" s="119">
        <v>44</v>
      </c>
      <c r="AS615" s="119">
        <v>32</v>
      </c>
      <c r="AT615" s="119">
        <v>9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30.1</v>
      </c>
      <c r="BI615" s="119">
        <v>29.6</v>
      </c>
      <c r="BJ615" s="119">
        <v>34.1</v>
      </c>
      <c r="BK615" s="119">
        <v>36.4</v>
      </c>
      <c r="BL615" s="119">
        <v>4</v>
      </c>
      <c r="BM615" s="119" t="s">
        <v>433</v>
      </c>
    </row>
    <row r="616" spans="1:65" s="119" customFormat="1" ht="11.4" x14ac:dyDescent="0.2">
      <c r="A616" s="119" t="s">
        <v>99</v>
      </c>
      <c r="B616" s="119">
        <v>55</v>
      </c>
      <c r="C616" s="119">
        <v>0</v>
      </c>
      <c r="D616" s="119">
        <v>48</v>
      </c>
      <c r="E616" s="119">
        <v>0</v>
      </c>
      <c r="F616" s="119">
        <v>5</v>
      </c>
      <c r="G616" s="119">
        <v>0</v>
      </c>
      <c r="H616" s="119">
        <v>2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87.27</v>
      </c>
      <c r="Q616" s="119">
        <v>0</v>
      </c>
      <c r="R616" s="119">
        <v>9.0909999999999993</v>
      </c>
      <c r="S616" s="119">
        <v>0</v>
      </c>
      <c r="T616" s="119">
        <v>3.6360000000000001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496</v>
      </c>
      <c r="AC616" s="119" t="s">
        <v>56</v>
      </c>
      <c r="AD616" s="119" t="s">
        <v>554</v>
      </c>
      <c r="AE616" s="119" t="s">
        <v>56</v>
      </c>
      <c r="AF616" s="119" t="s">
        <v>452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2</v>
      </c>
      <c r="AR616" s="119">
        <v>23</v>
      </c>
      <c r="AS616" s="119">
        <v>19</v>
      </c>
      <c r="AT616" s="119">
        <v>8</v>
      </c>
      <c r="AU616" s="119">
        <v>3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31.5</v>
      </c>
      <c r="BI616" s="119">
        <v>30.6</v>
      </c>
      <c r="BJ616" s="119">
        <v>36.1</v>
      </c>
      <c r="BK616" s="119">
        <v>40.700000000000003</v>
      </c>
      <c r="BL616" s="119">
        <v>6</v>
      </c>
      <c r="BM616" s="119" t="s">
        <v>434</v>
      </c>
    </row>
    <row r="617" spans="1:65" s="119" customFormat="1" ht="11.4" x14ac:dyDescent="0.2">
      <c r="A617" s="119" t="s">
        <v>100</v>
      </c>
      <c r="B617" s="119">
        <v>81</v>
      </c>
      <c r="C617" s="119">
        <v>1</v>
      </c>
      <c r="D617" s="119">
        <v>76</v>
      </c>
      <c r="E617" s="119">
        <v>2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1.2350000000000001</v>
      </c>
      <c r="P617" s="119">
        <v>93.83</v>
      </c>
      <c r="Q617" s="119">
        <v>2.4689999999999999</v>
      </c>
      <c r="R617" s="119">
        <v>2.4689999999999999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191</v>
      </c>
      <c r="AB617" s="119" t="s">
        <v>557</v>
      </c>
      <c r="AC617" s="119" t="s">
        <v>482</v>
      </c>
      <c r="AD617" s="119" t="s">
        <v>473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7</v>
      </c>
      <c r="AQ617" s="119">
        <v>15</v>
      </c>
      <c r="AR617" s="119">
        <v>34</v>
      </c>
      <c r="AS617" s="119">
        <v>20</v>
      </c>
      <c r="AT617" s="119">
        <v>4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26.9</v>
      </c>
      <c r="BI617" s="119">
        <v>26.8</v>
      </c>
      <c r="BJ617" s="119">
        <v>31.2</v>
      </c>
      <c r="BK617" s="119">
        <v>35</v>
      </c>
      <c r="BL617" s="119">
        <v>1</v>
      </c>
      <c r="BM617" s="119" t="s">
        <v>433</v>
      </c>
    </row>
    <row r="618" spans="1:65" s="119" customFormat="1" ht="11.4" x14ac:dyDescent="0.2">
      <c r="A618" s="119" t="s">
        <v>100</v>
      </c>
      <c r="B618" s="119">
        <v>56</v>
      </c>
      <c r="C618" s="119">
        <v>0</v>
      </c>
      <c r="D618" s="119">
        <v>50</v>
      </c>
      <c r="E618" s="119">
        <v>0</v>
      </c>
      <c r="F618" s="119">
        <v>6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89.29</v>
      </c>
      <c r="Q618" s="119">
        <v>0</v>
      </c>
      <c r="R618" s="119">
        <v>10.71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504</v>
      </c>
      <c r="AC618" s="119" t="s">
        <v>56</v>
      </c>
      <c r="AD618" s="119" t="s">
        <v>546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1</v>
      </c>
      <c r="AR618" s="119">
        <v>19</v>
      </c>
      <c r="AS618" s="119">
        <v>29</v>
      </c>
      <c r="AT618" s="119">
        <v>5</v>
      </c>
      <c r="AU618" s="119">
        <v>1</v>
      </c>
      <c r="AV618" s="119">
        <v>1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31.5</v>
      </c>
      <c r="BI618" s="119">
        <v>31</v>
      </c>
      <c r="BJ618" s="119">
        <v>34.799999999999997</v>
      </c>
      <c r="BK618" s="119">
        <v>39.1</v>
      </c>
      <c r="BL618" s="119">
        <v>3</v>
      </c>
      <c r="BM618" s="119" t="s">
        <v>434</v>
      </c>
    </row>
    <row r="619" spans="1:65" s="119" customFormat="1" ht="11.4" x14ac:dyDescent="0.2">
      <c r="A619" s="119" t="s">
        <v>101</v>
      </c>
      <c r="B619" s="119">
        <v>85</v>
      </c>
      <c r="C619" s="119">
        <v>0</v>
      </c>
      <c r="D619" s="119">
        <v>79</v>
      </c>
      <c r="E619" s="119">
        <v>1</v>
      </c>
      <c r="F619" s="119">
        <v>5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92.94</v>
      </c>
      <c r="Q619" s="119">
        <v>1.1759999999999999</v>
      </c>
      <c r="R619" s="119">
        <v>5.8819999999999997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535</v>
      </c>
      <c r="AC619" s="119" t="s">
        <v>543</v>
      </c>
      <c r="AD619" s="119" t="s">
        <v>538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4</v>
      </c>
      <c r="AQ619" s="119">
        <v>22</v>
      </c>
      <c r="AR619" s="119">
        <v>48</v>
      </c>
      <c r="AS619" s="119">
        <v>8</v>
      </c>
      <c r="AT619" s="119">
        <v>2</v>
      </c>
      <c r="AU619" s="119">
        <v>1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27.1</v>
      </c>
      <c r="BI619" s="119">
        <v>27.1</v>
      </c>
      <c r="BJ619" s="119">
        <v>29.8</v>
      </c>
      <c r="BK619" s="119">
        <v>33.5</v>
      </c>
      <c r="BL619" s="119">
        <v>2</v>
      </c>
      <c r="BM619" s="119" t="s">
        <v>433</v>
      </c>
    </row>
    <row r="620" spans="1:65" s="119" customFormat="1" ht="11.4" x14ac:dyDescent="0.2">
      <c r="A620" s="119" t="s">
        <v>101</v>
      </c>
      <c r="B620" s="119">
        <v>75</v>
      </c>
      <c r="C620" s="119">
        <v>1</v>
      </c>
      <c r="D620" s="119">
        <v>63</v>
      </c>
      <c r="E620" s="119">
        <v>0</v>
      </c>
      <c r="F620" s="119">
        <v>10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1.333</v>
      </c>
      <c r="P620" s="119">
        <v>84</v>
      </c>
      <c r="Q620" s="119">
        <v>0</v>
      </c>
      <c r="R620" s="119">
        <v>13.33</v>
      </c>
      <c r="S620" s="119">
        <v>1.333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180</v>
      </c>
      <c r="AB620" s="119" t="s">
        <v>541</v>
      </c>
      <c r="AC620" s="119" t="s">
        <v>56</v>
      </c>
      <c r="AD620" s="119" t="s">
        <v>549</v>
      </c>
      <c r="AE620" s="119" t="s">
        <v>547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5</v>
      </c>
      <c r="AR620" s="119">
        <v>38</v>
      </c>
      <c r="AS620" s="119">
        <v>23</v>
      </c>
      <c r="AT620" s="119">
        <v>8</v>
      </c>
      <c r="AU620" s="119">
        <v>1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30</v>
      </c>
      <c r="BI620" s="119">
        <v>29.1</v>
      </c>
      <c r="BJ620" s="119">
        <v>34.700000000000003</v>
      </c>
      <c r="BK620" s="119">
        <v>36.6</v>
      </c>
      <c r="BL620" s="119">
        <v>2</v>
      </c>
      <c r="BM620" s="119" t="s">
        <v>434</v>
      </c>
    </row>
    <row r="621" spans="1:65" s="119" customFormat="1" ht="11.4" x14ac:dyDescent="0.2">
      <c r="A621" s="119" t="s">
        <v>103</v>
      </c>
      <c r="B621" s="119">
        <v>74</v>
      </c>
      <c r="C621" s="119">
        <v>0</v>
      </c>
      <c r="D621" s="119">
        <v>69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93.24</v>
      </c>
      <c r="Q621" s="119">
        <v>0</v>
      </c>
      <c r="R621" s="119">
        <v>6.7569999999999997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543</v>
      </c>
      <c r="AC621" s="119" t="s">
        <v>56</v>
      </c>
      <c r="AD621" s="119" t="s">
        <v>480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0</v>
      </c>
      <c r="AQ621" s="119">
        <v>3</v>
      </c>
      <c r="AR621" s="119">
        <v>44</v>
      </c>
      <c r="AS621" s="119">
        <v>26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29.2</v>
      </c>
      <c r="BI621" s="119">
        <v>29.1</v>
      </c>
      <c r="BJ621" s="119">
        <v>31.5</v>
      </c>
      <c r="BK621" s="119">
        <v>33.4</v>
      </c>
      <c r="BL621" s="119">
        <v>0</v>
      </c>
      <c r="BM621" s="119" t="s">
        <v>433</v>
      </c>
    </row>
    <row r="622" spans="1:65" s="119" customFormat="1" ht="11.4" x14ac:dyDescent="0.2">
      <c r="A622" s="119" t="s">
        <v>103</v>
      </c>
      <c r="B622" s="119">
        <v>58</v>
      </c>
      <c r="C622" s="119">
        <v>0</v>
      </c>
      <c r="D622" s="119">
        <v>56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96.55</v>
      </c>
      <c r="Q622" s="119">
        <v>0</v>
      </c>
      <c r="R622" s="119">
        <v>3.448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504</v>
      </c>
      <c r="AC622" s="119" t="s">
        <v>56</v>
      </c>
      <c r="AD622" s="119" t="s">
        <v>518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5</v>
      </c>
      <c r="AR622" s="119">
        <v>18</v>
      </c>
      <c r="AS622" s="119">
        <v>28</v>
      </c>
      <c r="AT622" s="119">
        <v>6</v>
      </c>
      <c r="AU622" s="119">
        <v>1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31.2</v>
      </c>
      <c r="BI622" s="119">
        <v>31.7</v>
      </c>
      <c r="BJ622" s="119">
        <v>34.6</v>
      </c>
      <c r="BK622" s="119">
        <v>37.1</v>
      </c>
      <c r="BL622" s="119">
        <v>3</v>
      </c>
      <c r="BM622" s="119" t="s">
        <v>434</v>
      </c>
    </row>
    <row r="623" spans="1:65" s="119" customFormat="1" ht="11.4" x14ac:dyDescent="0.2">
      <c r="A623" s="119" t="s">
        <v>104</v>
      </c>
      <c r="B623" s="119">
        <v>91</v>
      </c>
      <c r="C623" s="119">
        <v>0</v>
      </c>
      <c r="D623" s="119">
        <v>81</v>
      </c>
      <c r="E623" s="119">
        <v>0</v>
      </c>
      <c r="F623" s="119">
        <v>10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89.01</v>
      </c>
      <c r="Q623" s="119">
        <v>0</v>
      </c>
      <c r="R623" s="119">
        <v>10.99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602</v>
      </c>
      <c r="AC623" s="119" t="s">
        <v>56</v>
      </c>
      <c r="AD623" s="119" t="s">
        <v>495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2</v>
      </c>
      <c r="AQ623" s="119">
        <v>20</v>
      </c>
      <c r="AR623" s="119">
        <v>41</v>
      </c>
      <c r="AS623" s="119">
        <v>22</v>
      </c>
      <c r="AT623" s="119">
        <v>6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28</v>
      </c>
      <c r="BI623" s="119">
        <v>27.3</v>
      </c>
      <c r="BJ623" s="119">
        <v>32.799999999999997</v>
      </c>
      <c r="BK623" s="119">
        <v>36.799999999999997</v>
      </c>
      <c r="BL623" s="119">
        <v>4</v>
      </c>
      <c r="BM623" s="119" t="s">
        <v>433</v>
      </c>
    </row>
    <row r="624" spans="1:65" s="119" customFormat="1" ht="11.4" x14ac:dyDescent="0.2">
      <c r="A624" s="119" t="s">
        <v>104</v>
      </c>
      <c r="B624" s="119">
        <v>41</v>
      </c>
      <c r="C624" s="119">
        <v>0</v>
      </c>
      <c r="D624" s="119">
        <v>38</v>
      </c>
      <c r="E624" s="119">
        <v>0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92.68</v>
      </c>
      <c r="Q624" s="119">
        <v>0</v>
      </c>
      <c r="R624" s="119">
        <v>7.3170000000000002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518</v>
      </c>
      <c r="AC624" s="119" t="s">
        <v>56</v>
      </c>
      <c r="AD624" s="119" t="s">
        <v>550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1</v>
      </c>
      <c r="AR624" s="119">
        <v>25</v>
      </c>
      <c r="AS624" s="119">
        <v>9</v>
      </c>
      <c r="AT624" s="119">
        <v>6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30.4</v>
      </c>
      <c r="BI624" s="119">
        <v>29.6</v>
      </c>
      <c r="BJ624" s="119">
        <v>35.200000000000003</v>
      </c>
      <c r="BK624" s="119">
        <v>39.200000000000003</v>
      </c>
      <c r="BL624" s="119">
        <v>3</v>
      </c>
      <c r="BM624" s="119" t="s">
        <v>434</v>
      </c>
    </row>
    <row r="625" spans="1:65" s="119" customFormat="1" ht="11.4" x14ac:dyDescent="0.2">
      <c r="A625" s="119" t="s">
        <v>105</v>
      </c>
      <c r="B625" s="119">
        <v>73</v>
      </c>
      <c r="C625" s="119">
        <v>1</v>
      </c>
      <c r="D625" s="119">
        <v>65</v>
      </c>
      <c r="E625" s="119">
        <v>1</v>
      </c>
      <c r="F625" s="119">
        <v>5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1.37</v>
      </c>
      <c r="P625" s="119">
        <v>89.04</v>
      </c>
      <c r="Q625" s="119">
        <v>1.37</v>
      </c>
      <c r="R625" s="119">
        <v>6.8490000000000002</v>
      </c>
      <c r="S625" s="119">
        <v>1.37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609</v>
      </c>
      <c r="AB625" s="119" t="s">
        <v>602</v>
      </c>
      <c r="AC625" s="119" t="s">
        <v>174</v>
      </c>
      <c r="AD625" s="119" t="s">
        <v>563</v>
      </c>
      <c r="AE625" s="119" t="s">
        <v>430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22</v>
      </c>
      <c r="AR625" s="119">
        <v>23</v>
      </c>
      <c r="AS625" s="119">
        <v>25</v>
      </c>
      <c r="AT625" s="119">
        <v>3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27.9</v>
      </c>
      <c r="BI625" s="119">
        <v>29.5</v>
      </c>
      <c r="BJ625" s="119">
        <v>32.1</v>
      </c>
      <c r="BK625" s="119">
        <v>34.9</v>
      </c>
      <c r="BL625" s="119">
        <v>1</v>
      </c>
      <c r="BM625" s="119" t="s">
        <v>433</v>
      </c>
    </row>
    <row r="626" spans="1:65" s="119" customFormat="1" ht="11.4" x14ac:dyDescent="0.2">
      <c r="A626" s="119" t="s">
        <v>105</v>
      </c>
      <c r="B626" s="119">
        <v>63</v>
      </c>
      <c r="C626" s="119">
        <v>0</v>
      </c>
      <c r="D626" s="119">
        <v>56</v>
      </c>
      <c r="E626" s="119">
        <v>0</v>
      </c>
      <c r="F626" s="119">
        <v>6</v>
      </c>
      <c r="G626" s="119">
        <v>0</v>
      </c>
      <c r="H626" s="119">
        <v>0</v>
      </c>
      <c r="I626" s="119">
        <v>1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88.89</v>
      </c>
      <c r="Q626" s="119">
        <v>0</v>
      </c>
      <c r="R626" s="119">
        <v>9.5239999999999991</v>
      </c>
      <c r="S626" s="119">
        <v>0</v>
      </c>
      <c r="T626" s="119">
        <v>0</v>
      </c>
      <c r="U626" s="119">
        <v>1.587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504</v>
      </c>
      <c r="AC626" s="119" t="s">
        <v>56</v>
      </c>
      <c r="AD626" s="119" t="s">
        <v>504</v>
      </c>
      <c r="AE626" s="119" t="s">
        <v>56</v>
      </c>
      <c r="AF626" s="119" t="s">
        <v>56</v>
      </c>
      <c r="AG626" s="119" t="s">
        <v>609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2</v>
      </c>
      <c r="AR626" s="119">
        <v>19</v>
      </c>
      <c r="AS626" s="119">
        <v>33</v>
      </c>
      <c r="AT626" s="119">
        <v>9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31.1</v>
      </c>
      <c r="BI626" s="119">
        <v>31.2</v>
      </c>
      <c r="BJ626" s="119">
        <v>35</v>
      </c>
      <c r="BK626" s="119">
        <v>37</v>
      </c>
      <c r="BL626" s="119">
        <v>3</v>
      </c>
      <c r="BM626" s="119" t="s">
        <v>434</v>
      </c>
    </row>
    <row r="627" spans="1:65" s="119" customFormat="1" ht="11.4" x14ac:dyDescent="0.2">
      <c r="A627" s="119" t="s">
        <v>106</v>
      </c>
      <c r="B627" s="119">
        <v>61</v>
      </c>
      <c r="C627" s="119">
        <v>1</v>
      </c>
      <c r="D627" s="119">
        <v>50</v>
      </c>
      <c r="E627" s="119">
        <v>0</v>
      </c>
      <c r="F627" s="119">
        <v>10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1.639</v>
      </c>
      <c r="P627" s="119">
        <v>81.97</v>
      </c>
      <c r="Q627" s="119">
        <v>0</v>
      </c>
      <c r="R627" s="119">
        <v>16.39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504</v>
      </c>
      <c r="AB627" s="119" t="s">
        <v>603</v>
      </c>
      <c r="AC627" s="119" t="s">
        <v>56</v>
      </c>
      <c r="AD627" s="119" t="s">
        <v>603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0</v>
      </c>
      <c r="AQ627" s="119">
        <v>6</v>
      </c>
      <c r="AR627" s="119">
        <v>36</v>
      </c>
      <c r="AS627" s="119">
        <v>18</v>
      </c>
      <c r="AT627" s="119">
        <v>0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28.4</v>
      </c>
      <c r="BI627" s="119">
        <v>27.7</v>
      </c>
      <c r="BJ627" s="119">
        <v>31.9</v>
      </c>
      <c r="BK627" s="119">
        <v>34</v>
      </c>
      <c r="BL627" s="119">
        <v>1</v>
      </c>
      <c r="BM627" s="119" t="s">
        <v>433</v>
      </c>
    </row>
    <row r="628" spans="1:65" s="119" customFormat="1" ht="11.4" x14ac:dyDescent="0.2">
      <c r="A628" s="119" t="s">
        <v>106</v>
      </c>
      <c r="B628" s="119">
        <v>62</v>
      </c>
      <c r="C628" s="119">
        <v>0</v>
      </c>
      <c r="D628" s="119">
        <v>56</v>
      </c>
      <c r="E628" s="119">
        <v>0</v>
      </c>
      <c r="F628" s="119">
        <v>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90.32</v>
      </c>
      <c r="Q628" s="119">
        <v>0</v>
      </c>
      <c r="R628" s="119">
        <v>9.6769999999999996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500</v>
      </c>
      <c r="AC628" s="119" t="s">
        <v>56</v>
      </c>
      <c r="AD628" s="119" t="s">
        <v>603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5</v>
      </c>
      <c r="AR628" s="119">
        <v>32</v>
      </c>
      <c r="AS628" s="119">
        <v>21</v>
      </c>
      <c r="AT628" s="119">
        <v>4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29.3</v>
      </c>
      <c r="BI628" s="119">
        <v>28.9</v>
      </c>
      <c r="BJ628" s="119">
        <v>32.799999999999997</v>
      </c>
      <c r="BK628" s="119">
        <v>36</v>
      </c>
      <c r="BL628" s="119">
        <v>2</v>
      </c>
      <c r="BM628" s="119" t="s">
        <v>434</v>
      </c>
    </row>
    <row r="629" spans="1:65" s="119" customFormat="1" ht="11.4" x14ac:dyDescent="0.2">
      <c r="A629" s="119" t="s">
        <v>107</v>
      </c>
      <c r="B629" s="119">
        <v>77</v>
      </c>
      <c r="C629" s="119">
        <v>0</v>
      </c>
      <c r="D629" s="119">
        <v>71</v>
      </c>
      <c r="E629" s="119">
        <v>0</v>
      </c>
      <c r="F629" s="119">
        <v>5</v>
      </c>
      <c r="G629" s="119">
        <v>0</v>
      </c>
      <c r="H629" s="119">
        <v>0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92.21</v>
      </c>
      <c r="Q629" s="119">
        <v>0</v>
      </c>
      <c r="R629" s="119">
        <v>6.4939999999999998</v>
      </c>
      <c r="S629" s="119">
        <v>0</v>
      </c>
      <c r="T629" s="119">
        <v>0</v>
      </c>
      <c r="U629" s="119">
        <v>1.2989999999999999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556</v>
      </c>
      <c r="AC629" s="119" t="s">
        <v>56</v>
      </c>
      <c r="AD629" s="119" t="s">
        <v>603</v>
      </c>
      <c r="AE629" s="119" t="s">
        <v>56</v>
      </c>
      <c r="AF629" s="119" t="s">
        <v>56</v>
      </c>
      <c r="AG629" s="119" t="s">
        <v>471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18</v>
      </c>
      <c r="AR629" s="119">
        <v>31</v>
      </c>
      <c r="AS629" s="119">
        <v>26</v>
      </c>
      <c r="AT629" s="119">
        <v>2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28.4</v>
      </c>
      <c r="BI629" s="119">
        <v>27.9</v>
      </c>
      <c r="BJ629" s="119">
        <v>32.5</v>
      </c>
      <c r="BK629" s="119">
        <v>34.9</v>
      </c>
      <c r="BL629" s="119">
        <v>1</v>
      </c>
      <c r="BM629" s="119" t="s">
        <v>433</v>
      </c>
    </row>
    <row r="630" spans="1:65" s="119" customFormat="1" ht="11.4" x14ac:dyDescent="0.2">
      <c r="A630" s="119" t="s">
        <v>107</v>
      </c>
      <c r="B630" s="119">
        <v>71</v>
      </c>
      <c r="C630" s="119">
        <v>1</v>
      </c>
      <c r="D630" s="119">
        <v>60</v>
      </c>
      <c r="E630" s="119">
        <v>0</v>
      </c>
      <c r="F630" s="119">
        <v>10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1.4079999999999999</v>
      </c>
      <c r="P630" s="119">
        <v>84.51</v>
      </c>
      <c r="Q630" s="119">
        <v>0</v>
      </c>
      <c r="R630" s="119">
        <v>14.08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506</v>
      </c>
      <c r="AB630" s="119" t="s">
        <v>563</v>
      </c>
      <c r="AC630" s="119" t="s">
        <v>56</v>
      </c>
      <c r="AD630" s="119" t="s">
        <v>539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3</v>
      </c>
      <c r="AR630" s="119">
        <v>33</v>
      </c>
      <c r="AS630" s="119">
        <v>27</v>
      </c>
      <c r="AT630" s="119">
        <v>6</v>
      </c>
      <c r="AU630" s="119">
        <v>2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30.1</v>
      </c>
      <c r="BI630" s="119">
        <v>29.9</v>
      </c>
      <c r="BJ630" s="119">
        <v>33.6</v>
      </c>
      <c r="BK630" s="119">
        <v>38</v>
      </c>
      <c r="BL630" s="119">
        <v>5</v>
      </c>
      <c r="BM630" s="119" t="s">
        <v>434</v>
      </c>
    </row>
    <row r="631" spans="1:65" s="119" customFormat="1" ht="11.4" x14ac:dyDescent="0.2">
      <c r="A631" s="119" t="s">
        <v>108</v>
      </c>
      <c r="B631" s="119">
        <v>69</v>
      </c>
      <c r="C631" s="119">
        <v>0</v>
      </c>
      <c r="D631" s="119">
        <v>63</v>
      </c>
      <c r="E631" s="119">
        <v>0</v>
      </c>
      <c r="F631" s="119">
        <v>6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91.3</v>
      </c>
      <c r="Q631" s="119">
        <v>0</v>
      </c>
      <c r="R631" s="119">
        <v>8.6959999999999997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555</v>
      </c>
      <c r="AC631" s="119" t="s">
        <v>56</v>
      </c>
      <c r="AD631" s="119" t="s">
        <v>505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5</v>
      </c>
      <c r="AR631" s="119">
        <v>39</v>
      </c>
      <c r="AS631" s="119">
        <v>22</v>
      </c>
      <c r="AT631" s="119">
        <v>2</v>
      </c>
      <c r="AU631" s="119">
        <v>1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29.2</v>
      </c>
      <c r="BI631" s="119">
        <v>28.5</v>
      </c>
      <c r="BJ631" s="119">
        <v>32.6</v>
      </c>
      <c r="BK631" s="119">
        <v>34.700000000000003</v>
      </c>
      <c r="BL631" s="119">
        <v>1</v>
      </c>
      <c r="BM631" s="119" t="s">
        <v>433</v>
      </c>
    </row>
    <row r="632" spans="1:65" s="119" customFormat="1" ht="11.4" x14ac:dyDescent="0.2">
      <c r="A632" s="119" t="s">
        <v>108</v>
      </c>
      <c r="B632" s="119">
        <v>71</v>
      </c>
      <c r="C632" s="119">
        <v>0</v>
      </c>
      <c r="D632" s="119">
        <v>65</v>
      </c>
      <c r="E632" s="119">
        <v>0</v>
      </c>
      <c r="F632" s="119">
        <v>6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91.55</v>
      </c>
      <c r="Q632" s="119">
        <v>0</v>
      </c>
      <c r="R632" s="119">
        <v>8.4510000000000005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560</v>
      </c>
      <c r="AC632" s="119" t="s">
        <v>56</v>
      </c>
      <c r="AD632" s="119" t="s">
        <v>496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1</v>
      </c>
      <c r="AR632" s="119">
        <v>37</v>
      </c>
      <c r="AS632" s="119">
        <v>24</v>
      </c>
      <c r="AT632" s="119">
        <v>8</v>
      </c>
      <c r="AU632" s="119">
        <v>1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30.2</v>
      </c>
      <c r="BI632" s="119">
        <v>29.6</v>
      </c>
      <c r="BJ632" s="119">
        <v>34.1</v>
      </c>
      <c r="BK632" s="119">
        <v>36.700000000000003</v>
      </c>
      <c r="BL632" s="119">
        <v>1</v>
      </c>
      <c r="BM632" s="119" t="s">
        <v>434</v>
      </c>
    </row>
    <row r="633" spans="1:65" s="119" customFormat="1" ht="11.4" x14ac:dyDescent="0.2">
      <c r="A633" s="119" t="s">
        <v>109</v>
      </c>
      <c r="B633" s="119">
        <v>54</v>
      </c>
      <c r="C633" s="119">
        <v>0</v>
      </c>
      <c r="D633" s="119">
        <v>48</v>
      </c>
      <c r="E633" s="119">
        <v>0</v>
      </c>
      <c r="F633" s="119">
        <v>6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88.89</v>
      </c>
      <c r="Q633" s="119">
        <v>0</v>
      </c>
      <c r="R633" s="119">
        <v>11.11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547</v>
      </c>
      <c r="AC633" s="119" t="s">
        <v>56</v>
      </c>
      <c r="AD633" s="119" t="s">
        <v>556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3</v>
      </c>
      <c r="AR633" s="119">
        <v>25</v>
      </c>
      <c r="AS633" s="119">
        <v>21</v>
      </c>
      <c r="AT633" s="119">
        <v>5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30.1</v>
      </c>
      <c r="BI633" s="119">
        <v>29.9</v>
      </c>
      <c r="BJ633" s="119">
        <v>33.9</v>
      </c>
      <c r="BK633" s="119">
        <v>37.4</v>
      </c>
      <c r="BL633" s="119">
        <v>3</v>
      </c>
      <c r="BM633" s="119" t="s">
        <v>433</v>
      </c>
    </row>
    <row r="634" spans="1:65" s="119" customFormat="1" ht="11.4" x14ac:dyDescent="0.2">
      <c r="A634" s="119" t="s">
        <v>109</v>
      </c>
      <c r="B634" s="119">
        <v>76</v>
      </c>
      <c r="C634" s="119">
        <v>0</v>
      </c>
      <c r="D634" s="119">
        <v>71</v>
      </c>
      <c r="E634" s="119">
        <v>0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93.42</v>
      </c>
      <c r="Q634" s="119">
        <v>0</v>
      </c>
      <c r="R634" s="119">
        <v>6.5789999999999997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558</v>
      </c>
      <c r="AC634" s="119" t="s">
        <v>56</v>
      </c>
      <c r="AD634" s="119" t="s">
        <v>568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2</v>
      </c>
      <c r="AR634" s="119">
        <v>25</v>
      </c>
      <c r="AS634" s="119">
        <v>42</v>
      </c>
      <c r="AT634" s="119">
        <v>5</v>
      </c>
      <c r="AU634" s="119">
        <v>2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31.1</v>
      </c>
      <c r="BI634" s="119">
        <v>31</v>
      </c>
      <c r="BJ634" s="119">
        <v>34.200000000000003</v>
      </c>
      <c r="BK634" s="119">
        <v>36.6</v>
      </c>
      <c r="BL634" s="119">
        <v>2</v>
      </c>
      <c r="BM634" s="119" t="s">
        <v>434</v>
      </c>
    </row>
    <row r="635" spans="1:65" s="119" customFormat="1" ht="11.4" x14ac:dyDescent="0.2">
      <c r="A635" s="119" t="s">
        <v>110</v>
      </c>
      <c r="B635" s="119">
        <v>55</v>
      </c>
      <c r="C635" s="119">
        <v>0</v>
      </c>
      <c r="D635" s="119">
        <v>49</v>
      </c>
      <c r="E635" s="119">
        <v>0</v>
      </c>
      <c r="F635" s="119">
        <v>6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89.09</v>
      </c>
      <c r="Q635" s="119">
        <v>0</v>
      </c>
      <c r="R635" s="119">
        <v>10.91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578</v>
      </c>
      <c r="AC635" s="119" t="s">
        <v>56</v>
      </c>
      <c r="AD635" s="119" t="s">
        <v>455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4</v>
      </c>
      <c r="AR635" s="119">
        <v>35</v>
      </c>
      <c r="AS635" s="119">
        <v>14</v>
      </c>
      <c r="AT635" s="119">
        <v>2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28.8</v>
      </c>
      <c r="BI635" s="119">
        <v>28.2</v>
      </c>
      <c r="BJ635" s="119">
        <v>31.6</v>
      </c>
      <c r="BK635" s="119">
        <v>34.799999999999997</v>
      </c>
      <c r="BL635" s="119">
        <v>1</v>
      </c>
      <c r="BM635" s="119" t="s">
        <v>433</v>
      </c>
    </row>
    <row r="636" spans="1:65" s="119" customFormat="1" ht="11.4" x14ac:dyDescent="0.2">
      <c r="A636" s="119" t="s">
        <v>110</v>
      </c>
      <c r="B636" s="119">
        <v>68</v>
      </c>
      <c r="C636" s="119">
        <v>0</v>
      </c>
      <c r="D636" s="119">
        <v>63</v>
      </c>
      <c r="E636" s="119">
        <v>1</v>
      </c>
      <c r="F636" s="119">
        <v>4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92.65</v>
      </c>
      <c r="Q636" s="119">
        <v>1.4710000000000001</v>
      </c>
      <c r="R636" s="119">
        <v>5.8819999999999997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567</v>
      </c>
      <c r="AC636" s="119" t="s">
        <v>472</v>
      </c>
      <c r="AD636" s="119" t="s">
        <v>518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10</v>
      </c>
      <c r="AR636" s="119">
        <v>22</v>
      </c>
      <c r="AS636" s="119">
        <v>30</v>
      </c>
      <c r="AT636" s="119">
        <v>4</v>
      </c>
      <c r="AU636" s="119">
        <v>2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29.9</v>
      </c>
      <c r="BI636" s="119">
        <v>30.2</v>
      </c>
      <c r="BJ636" s="119">
        <v>33.700000000000003</v>
      </c>
      <c r="BK636" s="119">
        <v>36.799999999999997</v>
      </c>
      <c r="BL636" s="119">
        <v>3</v>
      </c>
      <c r="BM636" s="119" t="s">
        <v>434</v>
      </c>
    </row>
    <row r="637" spans="1:65" s="119" customFormat="1" ht="11.4" x14ac:dyDescent="0.2">
      <c r="A637" s="119" t="s">
        <v>111</v>
      </c>
      <c r="B637" s="119">
        <v>59</v>
      </c>
      <c r="C637" s="119">
        <v>0</v>
      </c>
      <c r="D637" s="119">
        <v>55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93.22</v>
      </c>
      <c r="Q637" s="119">
        <v>0</v>
      </c>
      <c r="R637" s="119">
        <v>6.78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567</v>
      </c>
      <c r="AC637" s="119" t="s">
        <v>56</v>
      </c>
      <c r="AD637" s="119" t="s">
        <v>547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5</v>
      </c>
      <c r="AR637" s="119">
        <v>25</v>
      </c>
      <c r="AS637" s="119">
        <v>23</v>
      </c>
      <c r="AT637" s="119">
        <v>5</v>
      </c>
      <c r="AU637" s="119">
        <v>0</v>
      </c>
      <c r="AV637" s="119">
        <v>1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30</v>
      </c>
      <c r="BI637" s="119">
        <v>30</v>
      </c>
      <c r="BJ637" s="119">
        <v>32.799999999999997</v>
      </c>
      <c r="BK637" s="119">
        <v>36.6</v>
      </c>
      <c r="BL637" s="119">
        <v>2</v>
      </c>
      <c r="BM637" s="119" t="s">
        <v>433</v>
      </c>
    </row>
    <row r="638" spans="1:65" s="119" customFormat="1" ht="11.4" x14ac:dyDescent="0.2">
      <c r="A638" s="119" t="s">
        <v>111</v>
      </c>
      <c r="B638" s="119">
        <v>79</v>
      </c>
      <c r="C638" s="119">
        <v>0</v>
      </c>
      <c r="D638" s="119">
        <v>74</v>
      </c>
      <c r="E638" s="119">
        <v>0</v>
      </c>
      <c r="F638" s="119">
        <v>5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93.67</v>
      </c>
      <c r="Q638" s="119">
        <v>0</v>
      </c>
      <c r="R638" s="119">
        <v>6.3289999999999997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567</v>
      </c>
      <c r="AC638" s="119" t="s">
        <v>56</v>
      </c>
      <c r="AD638" s="119" t="s">
        <v>512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9</v>
      </c>
      <c r="AR638" s="119">
        <v>31</v>
      </c>
      <c r="AS638" s="119">
        <v>34</v>
      </c>
      <c r="AT638" s="119">
        <v>5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29.9</v>
      </c>
      <c r="BI638" s="119">
        <v>30</v>
      </c>
      <c r="BJ638" s="119">
        <v>33.700000000000003</v>
      </c>
      <c r="BK638" s="119">
        <v>35.799999999999997</v>
      </c>
      <c r="BL638" s="119">
        <v>2</v>
      </c>
      <c r="BM638" s="119" t="s">
        <v>434</v>
      </c>
    </row>
    <row r="639" spans="1:65" s="119" customFormat="1" ht="11.4" x14ac:dyDescent="0.2">
      <c r="A639" s="119" t="s">
        <v>112</v>
      </c>
      <c r="B639" s="119">
        <v>83</v>
      </c>
      <c r="C639" s="119">
        <v>0</v>
      </c>
      <c r="D639" s="119">
        <v>78</v>
      </c>
      <c r="E639" s="119">
        <v>1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93.98</v>
      </c>
      <c r="Q639" s="119">
        <v>1.2050000000000001</v>
      </c>
      <c r="R639" s="119">
        <v>4.819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531</v>
      </c>
      <c r="AC639" s="119" t="s">
        <v>535</v>
      </c>
      <c r="AD639" s="119" t="s">
        <v>512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0</v>
      </c>
      <c r="AQ639" s="119">
        <v>13</v>
      </c>
      <c r="AR639" s="119">
        <v>45</v>
      </c>
      <c r="AS639" s="119">
        <v>25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28.4</v>
      </c>
      <c r="BI639" s="119">
        <v>28.4</v>
      </c>
      <c r="BJ639" s="119">
        <v>31.7</v>
      </c>
      <c r="BK639" s="119">
        <v>33.200000000000003</v>
      </c>
      <c r="BL639" s="119">
        <v>0</v>
      </c>
      <c r="BM639" s="119" t="s">
        <v>433</v>
      </c>
    </row>
    <row r="640" spans="1:65" s="119" customFormat="1" ht="11.4" x14ac:dyDescent="0.2">
      <c r="A640" s="119" t="s">
        <v>112</v>
      </c>
      <c r="B640" s="119">
        <v>57</v>
      </c>
      <c r="C640" s="119">
        <v>0</v>
      </c>
      <c r="D640" s="119">
        <v>53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92.98</v>
      </c>
      <c r="Q640" s="119">
        <v>0</v>
      </c>
      <c r="R640" s="119">
        <v>7.0179999999999998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530</v>
      </c>
      <c r="AC640" s="119" t="s">
        <v>56</v>
      </c>
      <c r="AD640" s="119" t="s">
        <v>590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8</v>
      </c>
      <c r="AR640" s="119">
        <v>27</v>
      </c>
      <c r="AS640" s="119">
        <v>22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29</v>
      </c>
      <c r="BI640" s="119">
        <v>29.2</v>
      </c>
      <c r="BJ640" s="119">
        <v>33</v>
      </c>
      <c r="BK640" s="119">
        <v>34.4</v>
      </c>
      <c r="BL640" s="119">
        <v>0</v>
      </c>
      <c r="BM640" s="119" t="s">
        <v>434</v>
      </c>
    </row>
    <row r="641" spans="1:65" s="119" customFormat="1" ht="11.4" x14ac:dyDescent="0.2">
      <c r="A641" s="119" t="s">
        <v>113</v>
      </c>
      <c r="B641" s="119">
        <v>67</v>
      </c>
      <c r="C641" s="119">
        <v>0</v>
      </c>
      <c r="D641" s="119">
        <v>61</v>
      </c>
      <c r="E641" s="119">
        <v>0</v>
      </c>
      <c r="F641" s="119">
        <v>6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91.04</v>
      </c>
      <c r="Q641" s="119">
        <v>0</v>
      </c>
      <c r="R641" s="119">
        <v>8.9550000000000001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603</v>
      </c>
      <c r="AC641" s="119" t="s">
        <v>56</v>
      </c>
      <c r="AD641" s="119" t="s">
        <v>512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</v>
      </c>
      <c r="AQ641" s="119">
        <v>8</v>
      </c>
      <c r="AR641" s="119">
        <v>37</v>
      </c>
      <c r="AS641" s="119">
        <v>19</v>
      </c>
      <c r="AT641" s="119">
        <v>2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28.5</v>
      </c>
      <c r="BI641" s="119">
        <v>28.5</v>
      </c>
      <c r="BJ641" s="119">
        <v>32</v>
      </c>
      <c r="BK641" s="119">
        <v>34.5</v>
      </c>
      <c r="BL641" s="119">
        <v>0</v>
      </c>
      <c r="BM641" s="119" t="s">
        <v>433</v>
      </c>
    </row>
    <row r="642" spans="1:65" s="119" customFormat="1" ht="11.4" x14ac:dyDescent="0.2">
      <c r="A642" s="119" t="s">
        <v>113</v>
      </c>
      <c r="B642" s="119">
        <v>73</v>
      </c>
      <c r="C642" s="119">
        <v>0</v>
      </c>
      <c r="D642" s="119">
        <v>65</v>
      </c>
      <c r="E642" s="119">
        <v>0</v>
      </c>
      <c r="F642" s="119">
        <v>8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89.04</v>
      </c>
      <c r="Q642" s="119">
        <v>0</v>
      </c>
      <c r="R642" s="119">
        <v>10.96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561</v>
      </c>
      <c r="AC642" s="119" t="s">
        <v>56</v>
      </c>
      <c r="AD642" s="119" t="s">
        <v>531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7</v>
      </c>
      <c r="AR642" s="119">
        <v>33</v>
      </c>
      <c r="AS642" s="119">
        <v>28</v>
      </c>
      <c r="AT642" s="119">
        <v>4</v>
      </c>
      <c r="AU642" s="119">
        <v>1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29.6</v>
      </c>
      <c r="BI642" s="119">
        <v>29.4</v>
      </c>
      <c r="BJ642" s="119">
        <v>33.200000000000003</v>
      </c>
      <c r="BK642" s="119">
        <v>35.799999999999997</v>
      </c>
      <c r="BL642" s="119">
        <v>1</v>
      </c>
      <c r="BM642" s="119" t="s">
        <v>434</v>
      </c>
    </row>
    <row r="643" spans="1:65" s="119" customFormat="1" ht="11.4" x14ac:dyDescent="0.2">
      <c r="A643" s="119" t="s">
        <v>114</v>
      </c>
      <c r="B643" s="119">
        <v>68</v>
      </c>
      <c r="C643" s="119">
        <v>0</v>
      </c>
      <c r="D643" s="119">
        <v>61</v>
      </c>
      <c r="E643" s="119">
        <v>2</v>
      </c>
      <c r="F643" s="119">
        <v>5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89.71</v>
      </c>
      <c r="Q643" s="119">
        <v>2.9409999999999998</v>
      </c>
      <c r="R643" s="119">
        <v>7.3529999999999998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533</v>
      </c>
      <c r="AC643" s="119" t="s">
        <v>609</v>
      </c>
      <c r="AD643" s="119" t="s">
        <v>531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2</v>
      </c>
      <c r="AQ643" s="119">
        <v>16</v>
      </c>
      <c r="AR643" s="119">
        <v>30</v>
      </c>
      <c r="AS643" s="119">
        <v>18</v>
      </c>
      <c r="AT643" s="119">
        <v>2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27.6</v>
      </c>
      <c r="BI643" s="119">
        <v>27.7</v>
      </c>
      <c r="BJ643" s="119">
        <v>31.3</v>
      </c>
      <c r="BK643" s="119">
        <v>34.9</v>
      </c>
      <c r="BL643" s="119">
        <v>0</v>
      </c>
      <c r="BM643" s="119" t="s">
        <v>433</v>
      </c>
    </row>
    <row r="644" spans="1:65" s="119" customFormat="1" ht="11.4" x14ac:dyDescent="0.2">
      <c r="A644" s="119" t="s">
        <v>114</v>
      </c>
      <c r="B644" s="119">
        <v>53</v>
      </c>
      <c r="C644" s="119">
        <v>0</v>
      </c>
      <c r="D644" s="119">
        <v>47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88.68</v>
      </c>
      <c r="Q644" s="119">
        <v>0</v>
      </c>
      <c r="R644" s="119">
        <v>11.32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563</v>
      </c>
      <c r="AC644" s="119" t="s">
        <v>56</v>
      </c>
      <c r="AD644" s="119" t="s">
        <v>512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3</v>
      </c>
      <c r="AR644" s="119">
        <v>23</v>
      </c>
      <c r="AS644" s="119">
        <v>24</v>
      </c>
      <c r="AT644" s="119">
        <v>3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29.8</v>
      </c>
      <c r="BI644" s="119">
        <v>30.1</v>
      </c>
      <c r="BJ644" s="119">
        <v>33</v>
      </c>
      <c r="BK644" s="119">
        <v>37.200000000000003</v>
      </c>
      <c r="BL644" s="119">
        <v>2</v>
      </c>
      <c r="BM644" s="119" t="s">
        <v>434</v>
      </c>
    </row>
    <row r="645" spans="1:65" s="119" customFormat="1" ht="11.4" x14ac:dyDescent="0.2">
      <c r="A645" s="119" t="s">
        <v>115</v>
      </c>
      <c r="B645" s="119">
        <v>85</v>
      </c>
      <c r="C645" s="119">
        <v>0</v>
      </c>
      <c r="D645" s="119">
        <v>79</v>
      </c>
      <c r="E645" s="119">
        <v>0</v>
      </c>
      <c r="F645" s="119">
        <v>6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92.94</v>
      </c>
      <c r="Q645" s="119">
        <v>0</v>
      </c>
      <c r="R645" s="119">
        <v>7.0590000000000002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535</v>
      </c>
      <c r="AC645" s="119" t="s">
        <v>56</v>
      </c>
      <c r="AD645" s="119" t="s">
        <v>582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12</v>
      </c>
      <c r="AQ645" s="119">
        <v>16</v>
      </c>
      <c r="AR645" s="119">
        <v>35</v>
      </c>
      <c r="AS645" s="119">
        <v>19</v>
      </c>
      <c r="AT645" s="119">
        <v>3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26.9</v>
      </c>
      <c r="BI645" s="119">
        <v>27.8</v>
      </c>
      <c r="BJ645" s="119">
        <v>32</v>
      </c>
      <c r="BK645" s="119">
        <v>34.9</v>
      </c>
      <c r="BL645" s="119">
        <v>1</v>
      </c>
      <c r="BM645" s="119" t="s">
        <v>433</v>
      </c>
    </row>
    <row r="646" spans="1:65" s="119" customFormat="1" ht="11.4" x14ac:dyDescent="0.2">
      <c r="A646" s="119" t="s">
        <v>115</v>
      </c>
      <c r="B646" s="119">
        <v>73</v>
      </c>
      <c r="C646" s="119">
        <v>1</v>
      </c>
      <c r="D646" s="119">
        <v>61</v>
      </c>
      <c r="E646" s="119">
        <v>1</v>
      </c>
      <c r="F646" s="119">
        <v>9</v>
      </c>
      <c r="G646" s="119">
        <v>0</v>
      </c>
      <c r="H646" s="119">
        <v>0</v>
      </c>
      <c r="I646" s="119">
        <v>0</v>
      </c>
      <c r="J646" s="119">
        <v>1</v>
      </c>
      <c r="K646" s="119">
        <v>0</v>
      </c>
      <c r="L646" s="119">
        <v>0</v>
      </c>
      <c r="M646" s="119">
        <v>0</v>
      </c>
      <c r="N646" s="119">
        <v>0</v>
      </c>
      <c r="O646" s="119">
        <v>1.37</v>
      </c>
      <c r="P646" s="119">
        <v>83.56</v>
      </c>
      <c r="Q646" s="119">
        <v>1.37</v>
      </c>
      <c r="R646" s="119">
        <v>12.33</v>
      </c>
      <c r="S646" s="119">
        <v>0</v>
      </c>
      <c r="T646" s="119">
        <v>0</v>
      </c>
      <c r="U646" s="119">
        <v>0</v>
      </c>
      <c r="V646" s="119">
        <v>1.37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535</v>
      </c>
      <c r="AB646" s="119" t="s">
        <v>547</v>
      </c>
      <c r="AC646" s="119" t="s">
        <v>552</v>
      </c>
      <c r="AD646" s="119" t="s">
        <v>513</v>
      </c>
      <c r="AE646" s="119" t="s">
        <v>56</v>
      </c>
      <c r="AF646" s="119" t="s">
        <v>56</v>
      </c>
      <c r="AG646" s="119" t="s">
        <v>56</v>
      </c>
      <c r="AH646" s="119" t="s">
        <v>515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5</v>
      </c>
      <c r="AR646" s="119">
        <v>31</v>
      </c>
      <c r="AS646" s="119">
        <v>29</v>
      </c>
      <c r="AT646" s="119">
        <v>7</v>
      </c>
      <c r="AU646" s="119">
        <v>1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30.3</v>
      </c>
      <c r="BI646" s="119">
        <v>30.4</v>
      </c>
      <c r="BJ646" s="119">
        <v>34.4</v>
      </c>
      <c r="BK646" s="119">
        <v>37.700000000000003</v>
      </c>
      <c r="BL646" s="119">
        <v>5</v>
      </c>
      <c r="BM646" s="119" t="s">
        <v>434</v>
      </c>
    </row>
    <row r="647" spans="1:65" s="119" customFormat="1" ht="11.4" x14ac:dyDescent="0.2">
      <c r="A647" s="119" t="s">
        <v>116</v>
      </c>
      <c r="B647" s="119">
        <v>76</v>
      </c>
      <c r="C647" s="119">
        <v>1</v>
      </c>
      <c r="D647" s="119">
        <v>66</v>
      </c>
      <c r="E647" s="119">
        <v>1</v>
      </c>
      <c r="F647" s="119">
        <v>8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1.3160000000000001</v>
      </c>
      <c r="P647" s="119">
        <v>86.84</v>
      </c>
      <c r="Q647" s="119">
        <v>1.3160000000000001</v>
      </c>
      <c r="R647" s="119">
        <v>10.53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466</v>
      </c>
      <c r="AB647" s="119" t="s">
        <v>450</v>
      </c>
      <c r="AC647" s="119" t="s">
        <v>462</v>
      </c>
      <c r="AD647" s="119" t="s">
        <v>602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4</v>
      </c>
      <c r="AQ647" s="119">
        <v>21</v>
      </c>
      <c r="AR647" s="119">
        <v>37</v>
      </c>
      <c r="AS647" s="119">
        <v>9</v>
      </c>
      <c r="AT647" s="119">
        <v>3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26.6</v>
      </c>
      <c r="BI647" s="119">
        <v>26.7</v>
      </c>
      <c r="BJ647" s="119">
        <v>30.3</v>
      </c>
      <c r="BK647" s="119">
        <v>35.4</v>
      </c>
      <c r="BL647" s="119">
        <v>2</v>
      </c>
      <c r="BM647" s="119" t="s">
        <v>433</v>
      </c>
    </row>
    <row r="648" spans="1:65" s="119" customFormat="1" ht="11.4" x14ac:dyDescent="0.2">
      <c r="A648" s="119" t="s">
        <v>116</v>
      </c>
      <c r="B648" s="119">
        <v>74</v>
      </c>
      <c r="C648" s="119">
        <v>0</v>
      </c>
      <c r="D648" s="119">
        <v>70</v>
      </c>
      <c r="E648" s="119">
        <v>0</v>
      </c>
      <c r="F648" s="119">
        <v>4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94.59</v>
      </c>
      <c r="Q648" s="119">
        <v>0</v>
      </c>
      <c r="R648" s="119">
        <v>5.4050000000000002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543</v>
      </c>
      <c r="AC648" s="119" t="s">
        <v>56</v>
      </c>
      <c r="AD648" s="119" t="s">
        <v>484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0</v>
      </c>
      <c r="AQ648" s="119">
        <v>9</v>
      </c>
      <c r="AR648" s="119">
        <v>32</v>
      </c>
      <c r="AS648" s="119">
        <v>25</v>
      </c>
      <c r="AT648" s="119">
        <v>6</v>
      </c>
      <c r="AU648" s="119">
        <v>1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29.2</v>
      </c>
      <c r="BI648" s="119">
        <v>28.5</v>
      </c>
      <c r="BJ648" s="119">
        <v>33.700000000000003</v>
      </c>
      <c r="BK648" s="119">
        <v>39.200000000000003</v>
      </c>
      <c r="BL648" s="119">
        <v>5</v>
      </c>
      <c r="BM648" s="119" t="s">
        <v>434</v>
      </c>
    </row>
    <row r="649" spans="1:65" s="119" customFormat="1" ht="11.4" x14ac:dyDescent="0.2">
      <c r="A649" s="119" t="s">
        <v>117</v>
      </c>
      <c r="B649" s="119">
        <v>69</v>
      </c>
      <c r="C649" s="119">
        <v>0</v>
      </c>
      <c r="D649" s="119">
        <v>66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95.65</v>
      </c>
      <c r="Q649" s="119">
        <v>0</v>
      </c>
      <c r="R649" s="119">
        <v>4.3479999999999999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578</v>
      </c>
      <c r="AC649" s="119" t="s">
        <v>56</v>
      </c>
      <c r="AD649" s="119" t="s">
        <v>577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2</v>
      </c>
      <c r="AQ649" s="119">
        <v>13</v>
      </c>
      <c r="AR649" s="119">
        <v>29</v>
      </c>
      <c r="AS649" s="119">
        <v>22</v>
      </c>
      <c r="AT649" s="119">
        <v>2</v>
      </c>
      <c r="AU649" s="119">
        <v>1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28.9</v>
      </c>
      <c r="BI649" s="119">
        <v>28.9</v>
      </c>
      <c r="BJ649" s="119">
        <v>33.200000000000003</v>
      </c>
      <c r="BK649" s="119">
        <v>35.700000000000003</v>
      </c>
      <c r="BL649" s="119">
        <v>1</v>
      </c>
      <c r="BM649" s="119" t="s">
        <v>433</v>
      </c>
    </row>
    <row r="650" spans="1:65" s="119" customFormat="1" ht="11.4" x14ac:dyDescent="0.2">
      <c r="A650" s="119" t="s">
        <v>117</v>
      </c>
      <c r="B650" s="119">
        <v>73</v>
      </c>
      <c r="C650" s="119">
        <v>0</v>
      </c>
      <c r="D650" s="119">
        <v>64</v>
      </c>
      <c r="E650" s="119">
        <v>0</v>
      </c>
      <c r="F650" s="119">
        <v>9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87.67</v>
      </c>
      <c r="Q650" s="119">
        <v>0</v>
      </c>
      <c r="R650" s="119">
        <v>12.33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513</v>
      </c>
      <c r="AC650" s="119" t="s">
        <v>56</v>
      </c>
      <c r="AD650" s="119" t="s">
        <v>567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1</v>
      </c>
      <c r="AQ650" s="119">
        <v>6</v>
      </c>
      <c r="AR650" s="119">
        <v>35</v>
      </c>
      <c r="AS650" s="119">
        <v>24</v>
      </c>
      <c r="AT650" s="119">
        <v>7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29.7</v>
      </c>
      <c r="BI650" s="119">
        <v>29.6</v>
      </c>
      <c r="BJ650" s="119">
        <v>33.4</v>
      </c>
      <c r="BK650" s="119">
        <v>37.6</v>
      </c>
      <c r="BL650" s="119">
        <v>4</v>
      </c>
      <c r="BM650" s="119" t="s">
        <v>434</v>
      </c>
    </row>
    <row r="651" spans="1:65" s="119" customFormat="1" ht="11.4" x14ac:dyDescent="0.2">
      <c r="A651" s="119" t="s">
        <v>118</v>
      </c>
      <c r="B651" s="119">
        <v>75</v>
      </c>
      <c r="C651" s="119">
        <v>0</v>
      </c>
      <c r="D651" s="119">
        <v>63</v>
      </c>
      <c r="E651" s="119">
        <v>0</v>
      </c>
      <c r="F651" s="119">
        <v>12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84</v>
      </c>
      <c r="Q651" s="119">
        <v>0</v>
      </c>
      <c r="R651" s="119">
        <v>16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562</v>
      </c>
      <c r="AC651" s="119" t="s">
        <v>56</v>
      </c>
      <c r="AD651" s="119" t="s">
        <v>531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15</v>
      </c>
      <c r="AR651" s="119">
        <v>38</v>
      </c>
      <c r="AS651" s="119">
        <v>18</v>
      </c>
      <c r="AT651" s="119">
        <v>4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27.9</v>
      </c>
      <c r="BI651" s="119">
        <v>26.7</v>
      </c>
      <c r="BJ651" s="119">
        <v>32.299999999999997</v>
      </c>
      <c r="BK651" s="119">
        <v>36.5</v>
      </c>
      <c r="BL651" s="119">
        <v>3</v>
      </c>
      <c r="BM651" s="119" t="s">
        <v>433</v>
      </c>
    </row>
    <row r="652" spans="1:65" s="119" customFormat="1" ht="11.4" x14ac:dyDescent="0.2">
      <c r="A652" s="119" t="s">
        <v>118</v>
      </c>
      <c r="B652" s="119">
        <v>69</v>
      </c>
      <c r="C652" s="119">
        <v>0</v>
      </c>
      <c r="D652" s="119">
        <v>62</v>
      </c>
      <c r="E652" s="119">
        <v>0</v>
      </c>
      <c r="F652" s="119">
        <v>6</v>
      </c>
      <c r="G652" s="119">
        <v>0</v>
      </c>
      <c r="H652" s="119">
        <v>0</v>
      </c>
      <c r="I652" s="119">
        <v>1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89.86</v>
      </c>
      <c r="Q652" s="119">
        <v>0</v>
      </c>
      <c r="R652" s="119">
        <v>8.6959999999999997</v>
      </c>
      <c r="S652" s="119">
        <v>0</v>
      </c>
      <c r="T652" s="119">
        <v>0</v>
      </c>
      <c r="U652" s="119">
        <v>1.4490000000000001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505</v>
      </c>
      <c r="AC652" s="119" t="s">
        <v>56</v>
      </c>
      <c r="AD652" s="119" t="s">
        <v>529</v>
      </c>
      <c r="AE652" s="119" t="s">
        <v>56</v>
      </c>
      <c r="AF652" s="119" t="s">
        <v>56</v>
      </c>
      <c r="AG652" s="119" t="s">
        <v>169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6</v>
      </c>
      <c r="AR652" s="119">
        <v>23</v>
      </c>
      <c r="AS652" s="119">
        <v>33</v>
      </c>
      <c r="AT652" s="119">
        <v>6</v>
      </c>
      <c r="AU652" s="119">
        <v>1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30.4</v>
      </c>
      <c r="BI652" s="119">
        <v>30.4</v>
      </c>
      <c r="BJ652" s="119">
        <v>34.9</v>
      </c>
      <c r="BK652" s="119">
        <v>36.4</v>
      </c>
      <c r="BL652" s="119">
        <v>2</v>
      </c>
      <c r="BM652" s="119" t="s">
        <v>434</v>
      </c>
    </row>
    <row r="653" spans="1:65" s="119" customFormat="1" ht="11.4" x14ac:dyDescent="0.2">
      <c r="A653" s="119" t="s">
        <v>120</v>
      </c>
      <c r="B653" s="119">
        <v>75</v>
      </c>
      <c r="C653" s="119">
        <v>1</v>
      </c>
      <c r="D653" s="119">
        <v>68</v>
      </c>
      <c r="E653" s="119">
        <v>0</v>
      </c>
      <c r="F653" s="119">
        <v>6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1.333</v>
      </c>
      <c r="P653" s="119">
        <v>90.67</v>
      </c>
      <c r="Q653" s="119">
        <v>0</v>
      </c>
      <c r="R653" s="119">
        <v>8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684</v>
      </c>
      <c r="AB653" s="119" t="s">
        <v>535</v>
      </c>
      <c r="AC653" s="119" t="s">
        <v>56</v>
      </c>
      <c r="AD653" s="119" t="s">
        <v>564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4</v>
      </c>
      <c r="AQ653" s="119">
        <v>17</v>
      </c>
      <c r="AR653" s="119">
        <v>35</v>
      </c>
      <c r="AS653" s="119">
        <v>18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27.1</v>
      </c>
      <c r="BI653" s="119">
        <v>27.6</v>
      </c>
      <c r="BJ653" s="119">
        <v>31</v>
      </c>
      <c r="BK653" s="119">
        <v>33.5</v>
      </c>
      <c r="BL653" s="119">
        <v>0</v>
      </c>
      <c r="BM653" s="119" t="s">
        <v>433</v>
      </c>
    </row>
    <row r="654" spans="1:65" s="119" customFormat="1" ht="11.4" x14ac:dyDescent="0.2">
      <c r="A654" s="119" t="s">
        <v>120</v>
      </c>
      <c r="B654" s="119">
        <v>91</v>
      </c>
      <c r="C654" s="119">
        <v>1</v>
      </c>
      <c r="D654" s="119">
        <v>80</v>
      </c>
      <c r="E654" s="119">
        <v>0</v>
      </c>
      <c r="F654" s="119">
        <v>9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1.099</v>
      </c>
      <c r="P654" s="119">
        <v>87.91</v>
      </c>
      <c r="Q654" s="119">
        <v>0</v>
      </c>
      <c r="R654" s="119">
        <v>9.89</v>
      </c>
      <c r="S654" s="119">
        <v>1.099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475</v>
      </c>
      <c r="AB654" s="119" t="s">
        <v>455</v>
      </c>
      <c r="AC654" s="119" t="s">
        <v>56</v>
      </c>
      <c r="AD654" s="119" t="s">
        <v>491</v>
      </c>
      <c r="AE654" s="119" t="s">
        <v>193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5</v>
      </c>
      <c r="AQ654" s="119">
        <v>21</v>
      </c>
      <c r="AR654" s="119">
        <v>37</v>
      </c>
      <c r="AS654" s="119">
        <v>22</v>
      </c>
      <c r="AT654" s="119">
        <v>6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27.8</v>
      </c>
      <c r="BI654" s="119">
        <v>27.6</v>
      </c>
      <c r="BJ654" s="119">
        <v>33.799999999999997</v>
      </c>
      <c r="BK654" s="119">
        <v>35.4</v>
      </c>
      <c r="BL654" s="119">
        <v>1</v>
      </c>
      <c r="BM654" s="119" t="s">
        <v>434</v>
      </c>
    </row>
    <row r="655" spans="1:65" s="119" customFormat="1" ht="11.4" x14ac:dyDescent="0.2">
      <c r="A655" s="119" t="s">
        <v>121</v>
      </c>
      <c r="B655" s="119">
        <v>61</v>
      </c>
      <c r="C655" s="119">
        <v>0</v>
      </c>
      <c r="D655" s="119">
        <v>57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93.44</v>
      </c>
      <c r="Q655" s="119">
        <v>0</v>
      </c>
      <c r="R655" s="119">
        <v>6.5570000000000004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565</v>
      </c>
      <c r="AC655" s="119" t="s">
        <v>56</v>
      </c>
      <c r="AD655" s="119" t="s">
        <v>512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10</v>
      </c>
      <c r="AR655" s="119">
        <v>27</v>
      </c>
      <c r="AS655" s="119">
        <v>21</v>
      </c>
      <c r="AT655" s="119">
        <v>3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28.7</v>
      </c>
      <c r="BI655" s="119">
        <v>28.7</v>
      </c>
      <c r="BJ655" s="119">
        <v>32</v>
      </c>
      <c r="BK655" s="119">
        <v>35.700000000000003</v>
      </c>
      <c r="BL655" s="119">
        <v>1</v>
      </c>
      <c r="BM655" s="119" t="s">
        <v>433</v>
      </c>
    </row>
    <row r="656" spans="1:65" s="119" customFormat="1" ht="11.4" x14ac:dyDescent="0.2">
      <c r="A656" s="119" t="s">
        <v>121</v>
      </c>
      <c r="B656" s="119">
        <v>67</v>
      </c>
      <c r="C656" s="119">
        <v>0</v>
      </c>
      <c r="D656" s="119">
        <v>61</v>
      </c>
      <c r="E656" s="119">
        <v>0</v>
      </c>
      <c r="F656" s="119">
        <v>6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91.04</v>
      </c>
      <c r="Q656" s="119">
        <v>0</v>
      </c>
      <c r="R656" s="119">
        <v>8.9550000000000001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568</v>
      </c>
      <c r="AC656" s="119" t="s">
        <v>56</v>
      </c>
      <c r="AD656" s="119" t="s">
        <v>504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4</v>
      </c>
      <c r="AR656" s="119">
        <v>35</v>
      </c>
      <c r="AS656" s="119">
        <v>16</v>
      </c>
      <c r="AT656" s="119">
        <v>9</v>
      </c>
      <c r="AU656" s="119">
        <v>3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30.8</v>
      </c>
      <c r="BI656" s="119">
        <v>29.4</v>
      </c>
      <c r="BJ656" s="119">
        <v>35.299999999999997</v>
      </c>
      <c r="BK656" s="119">
        <v>40.6</v>
      </c>
      <c r="BL656" s="119">
        <v>8</v>
      </c>
      <c r="BM656" s="119" t="s">
        <v>434</v>
      </c>
    </row>
    <row r="657" spans="1:65" s="119" customFormat="1" ht="11.4" x14ac:dyDescent="0.2">
      <c r="A657" s="119" t="s">
        <v>122</v>
      </c>
      <c r="B657" s="119">
        <v>70</v>
      </c>
      <c r="C657" s="119">
        <v>0</v>
      </c>
      <c r="D657" s="119">
        <v>64</v>
      </c>
      <c r="E657" s="119">
        <v>0</v>
      </c>
      <c r="F657" s="119">
        <v>6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91.43</v>
      </c>
      <c r="Q657" s="119">
        <v>0</v>
      </c>
      <c r="R657" s="119">
        <v>8.5709999999999997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573</v>
      </c>
      <c r="AC657" s="119" t="s">
        <v>56</v>
      </c>
      <c r="AD657" s="119" t="s">
        <v>454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3</v>
      </c>
      <c r="AQ657" s="119">
        <v>26</v>
      </c>
      <c r="AR657" s="119">
        <v>25</v>
      </c>
      <c r="AS657" s="119">
        <v>14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26.1</v>
      </c>
      <c r="BI657" s="119">
        <v>25.8</v>
      </c>
      <c r="BJ657" s="119">
        <v>31.5</v>
      </c>
      <c r="BK657" s="119">
        <v>33.5</v>
      </c>
      <c r="BL657" s="119">
        <v>0</v>
      </c>
      <c r="BM657" s="119" t="s">
        <v>433</v>
      </c>
    </row>
    <row r="658" spans="1:65" s="119" customFormat="1" ht="11.4" x14ac:dyDescent="0.2">
      <c r="A658" s="119" t="s">
        <v>122</v>
      </c>
      <c r="B658" s="119">
        <v>77</v>
      </c>
      <c r="C658" s="119">
        <v>1</v>
      </c>
      <c r="D658" s="119">
        <v>70</v>
      </c>
      <c r="E658" s="119">
        <v>1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1.2989999999999999</v>
      </c>
      <c r="P658" s="119">
        <v>90.91</v>
      </c>
      <c r="Q658" s="119">
        <v>1.2989999999999999</v>
      </c>
      <c r="R658" s="119">
        <v>6.4939999999999998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564</v>
      </c>
      <c r="AB658" s="119" t="s">
        <v>547</v>
      </c>
      <c r="AC658" s="119" t="s">
        <v>495</v>
      </c>
      <c r="AD658" s="119" t="s">
        <v>503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5</v>
      </c>
      <c r="AR658" s="119">
        <v>38</v>
      </c>
      <c r="AS658" s="119">
        <v>20</v>
      </c>
      <c r="AT658" s="119">
        <v>11</v>
      </c>
      <c r="AU658" s="119">
        <v>2</v>
      </c>
      <c r="AV658" s="119">
        <v>1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30.4</v>
      </c>
      <c r="BI658" s="119">
        <v>29.1</v>
      </c>
      <c r="BJ658" s="119">
        <v>35.9</v>
      </c>
      <c r="BK658" s="119">
        <v>38.700000000000003</v>
      </c>
      <c r="BL658" s="119">
        <v>5</v>
      </c>
      <c r="BM658" s="119" t="s">
        <v>434</v>
      </c>
    </row>
    <row r="659" spans="1:65" s="119" customFormat="1" ht="11.4" x14ac:dyDescent="0.2">
      <c r="A659" s="119" t="s">
        <v>123</v>
      </c>
      <c r="B659" s="119">
        <v>84</v>
      </c>
      <c r="C659" s="119">
        <v>1</v>
      </c>
      <c r="D659" s="119">
        <v>78</v>
      </c>
      <c r="E659" s="119">
        <v>0</v>
      </c>
      <c r="F659" s="119">
        <v>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1.19</v>
      </c>
      <c r="P659" s="119">
        <v>92.86</v>
      </c>
      <c r="Q659" s="119">
        <v>0</v>
      </c>
      <c r="R659" s="119">
        <v>5.952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517</v>
      </c>
      <c r="AB659" s="119" t="s">
        <v>577</v>
      </c>
      <c r="AC659" s="119" t="s">
        <v>56</v>
      </c>
      <c r="AD659" s="119" t="s">
        <v>578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</v>
      </c>
      <c r="AQ659" s="119">
        <v>24</v>
      </c>
      <c r="AR659" s="119">
        <v>35</v>
      </c>
      <c r="AS659" s="119">
        <v>22</v>
      </c>
      <c r="AT659" s="119">
        <v>2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27.5</v>
      </c>
      <c r="BI659" s="119">
        <v>27.8</v>
      </c>
      <c r="BJ659" s="119">
        <v>31.4</v>
      </c>
      <c r="BK659" s="119">
        <v>33.700000000000003</v>
      </c>
      <c r="BL659" s="119">
        <v>0</v>
      </c>
      <c r="BM659" s="119" t="s">
        <v>433</v>
      </c>
    </row>
    <row r="660" spans="1:65" s="119" customFormat="1" ht="11.4" x14ac:dyDescent="0.2">
      <c r="A660" s="119" t="s">
        <v>123</v>
      </c>
      <c r="B660" s="119">
        <v>87</v>
      </c>
      <c r="C660" s="119">
        <v>1</v>
      </c>
      <c r="D660" s="119">
        <v>82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1.149</v>
      </c>
      <c r="P660" s="119">
        <v>94.25</v>
      </c>
      <c r="Q660" s="119">
        <v>0</v>
      </c>
      <c r="R660" s="119">
        <v>4.5979999999999999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167</v>
      </c>
      <c r="AB660" s="119" t="s">
        <v>565</v>
      </c>
      <c r="AC660" s="119" t="s">
        <v>56</v>
      </c>
      <c r="AD660" s="119" t="s">
        <v>545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2</v>
      </c>
      <c r="AQ660" s="119">
        <v>19</v>
      </c>
      <c r="AR660" s="119">
        <v>35</v>
      </c>
      <c r="AS660" s="119">
        <v>21</v>
      </c>
      <c r="AT660" s="119">
        <v>10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28.6</v>
      </c>
      <c r="BI660" s="119">
        <v>28.5</v>
      </c>
      <c r="BJ660" s="119">
        <v>33.700000000000003</v>
      </c>
      <c r="BK660" s="119">
        <v>36.4</v>
      </c>
      <c r="BL660" s="119">
        <v>0</v>
      </c>
      <c r="BM660" s="119" t="s">
        <v>434</v>
      </c>
    </row>
    <row r="661" spans="1:65" s="119" customFormat="1" ht="11.4" x14ac:dyDescent="0.2">
      <c r="A661" s="119" t="s">
        <v>124</v>
      </c>
      <c r="B661" s="119">
        <v>85</v>
      </c>
      <c r="C661" s="119">
        <v>0</v>
      </c>
      <c r="D661" s="119">
        <v>75</v>
      </c>
      <c r="E661" s="119">
        <v>1</v>
      </c>
      <c r="F661" s="119">
        <v>9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88.24</v>
      </c>
      <c r="Q661" s="119">
        <v>1.1759999999999999</v>
      </c>
      <c r="R661" s="119">
        <v>10.59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446</v>
      </c>
      <c r="AC661" s="119" t="s">
        <v>557</v>
      </c>
      <c r="AD661" s="119" t="s">
        <v>455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17</v>
      </c>
      <c r="AR661" s="119">
        <v>44</v>
      </c>
      <c r="AS661" s="119">
        <v>22</v>
      </c>
      <c r="AT661" s="119">
        <v>2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28.2</v>
      </c>
      <c r="BI661" s="119">
        <v>28</v>
      </c>
      <c r="BJ661" s="119">
        <v>32.1</v>
      </c>
      <c r="BK661" s="119">
        <v>33.4</v>
      </c>
      <c r="BL661" s="119">
        <v>1</v>
      </c>
      <c r="BM661" s="119" t="s">
        <v>433</v>
      </c>
    </row>
    <row r="662" spans="1:65" s="119" customFormat="1" ht="11.4" x14ac:dyDescent="0.2">
      <c r="A662" s="119" t="s">
        <v>124</v>
      </c>
      <c r="B662" s="119">
        <v>89</v>
      </c>
      <c r="C662" s="119">
        <v>1</v>
      </c>
      <c r="D662" s="119">
        <v>77</v>
      </c>
      <c r="E662" s="119">
        <v>0</v>
      </c>
      <c r="F662" s="119">
        <v>11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1.1240000000000001</v>
      </c>
      <c r="P662" s="119">
        <v>86.52</v>
      </c>
      <c r="Q662" s="119">
        <v>0</v>
      </c>
      <c r="R662" s="119">
        <v>12.36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555</v>
      </c>
      <c r="AB662" s="119" t="s">
        <v>547</v>
      </c>
      <c r="AC662" s="119" t="s">
        <v>56</v>
      </c>
      <c r="AD662" s="119" t="s">
        <v>550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1</v>
      </c>
      <c r="AQ662" s="119">
        <v>7</v>
      </c>
      <c r="AR662" s="119">
        <v>38</v>
      </c>
      <c r="AS662" s="119">
        <v>32</v>
      </c>
      <c r="AT662" s="119">
        <v>11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30.1</v>
      </c>
      <c r="BI662" s="119">
        <v>29.8</v>
      </c>
      <c r="BJ662" s="119">
        <v>34.5</v>
      </c>
      <c r="BK662" s="119">
        <v>36.9</v>
      </c>
      <c r="BL662" s="119">
        <v>4</v>
      </c>
      <c r="BM662" s="119" t="s">
        <v>434</v>
      </c>
    </row>
    <row r="663" spans="1:65" s="119" customFormat="1" ht="11.4" x14ac:dyDescent="0.2">
      <c r="A663" s="119" t="s">
        <v>125</v>
      </c>
      <c r="B663" s="119">
        <v>89</v>
      </c>
      <c r="C663" s="119">
        <v>0</v>
      </c>
      <c r="D663" s="119">
        <v>86</v>
      </c>
      <c r="E663" s="119">
        <v>1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96.63</v>
      </c>
      <c r="Q663" s="119">
        <v>1.1240000000000001</v>
      </c>
      <c r="R663" s="119">
        <v>2.2469999999999999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602</v>
      </c>
      <c r="AC663" s="119" t="s">
        <v>468</v>
      </c>
      <c r="AD663" s="119" t="s">
        <v>479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0</v>
      </c>
      <c r="AQ663" s="119">
        <v>19</v>
      </c>
      <c r="AR663" s="119">
        <v>51</v>
      </c>
      <c r="AS663" s="119">
        <v>16</v>
      </c>
      <c r="AT663" s="119">
        <v>3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27.8</v>
      </c>
      <c r="BI663" s="119">
        <v>27.7</v>
      </c>
      <c r="BJ663" s="119">
        <v>31.4</v>
      </c>
      <c r="BK663" s="119">
        <v>34.200000000000003</v>
      </c>
      <c r="BL663" s="119">
        <v>2</v>
      </c>
      <c r="BM663" s="119" t="s">
        <v>433</v>
      </c>
    </row>
    <row r="664" spans="1:65" s="119" customFormat="1" ht="11.4" x14ac:dyDescent="0.2">
      <c r="A664" s="119" t="s">
        <v>125</v>
      </c>
      <c r="B664" s="119">
        <v>108</v>
      </c>
      <c r="C664" s="119">
        <v>0</v>
      </c>
      <c r="D664" s="119">
        <v>97</v>
      </c>
      <c r="E664" s="119">
        <v>0</v>
      </c>
      <c r="F664" s="119">
        <v>11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89.81</v>
      </c>
      <c r="Q664" s="119">
        <v>0</v>
      </c>
      <c r="R664" s="119">
        <v>10.19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495</v>
      </c>
      <c r="AC664" s="119" t="s">
        <v>56</v>
      </c>
      <c r="AD664" s="119" t="s">
        <v>535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6</v>
      </c>
      <c r="AQ664" s="119">
        <v>17</v>
      </c>
      <c r="AR664" s="119">
        <v>41</v>
      </c>
      <c r="AS664" s="119">
        <v>34</v>
      </c>
      <c r="AT664" s="119">
        <v>7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28</v>
      </c>
      <c r="BI664" s="119">
        <v>28.8</v>
      </c>
      <c r="BJ664" s="119">
        <v>32.200000000000003</v>
      </c>
      <c r="BK664" s="119">
        <v>36.200000000000003</v>
      </c>
      <c r="BL664" s="119">
        <v>1</v>
      </c>
      <c r="BM664" s="119" t="s">
        <v>434</v>
      </c>
    </row>
    <row r="665" spans="1:65" s="119" customFormat="1" ht="11.4" x14ac:dyDescent="0.2">
      <c r="A665" s="119" t="s">
        <v>126</v>
      </c>
      <c r="B665" s="119">
        <v>72</v>
      </c>
      <c r="C665" s="119">
        <v>0</v>
      </c>
      <c r="D665" s="119">
        <v>62</v>
      </c>
      <c r="E665" s="119">
        <v>2</v>
      </c>
      <c r="F665" s="119">
        <v>8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86.11</v>
      </c>
      <c r="Q665" s="119">
        <v>2.778</v>
      </c>
      <c r="R665" s="119">
        <v>11.11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491</v>
      </c>
      <c r="AC665" s="119" t="s">
        <v>463</v>
      </c>
      <c r="AD665" s="119" t="s">
        <v>565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11</v>
      </c>
      <c r="AR665" s="119">
        <v>32</v>
      </c>
      <c r="AS665" s="119">
        <v>27</v>
      </c>
      <c r="AT665" s="119">
        <v>2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28.8</v>
      </c>
      <c r="BI665" s="119">
        <v>28.9</v>
      </c>
      <c r="BJ665" s="119">
        <v>31.9</v>
      </c>
      <c r="BK665" s="119">
        <v>34.1</v>
      </c>
      <c r="BL665" s="119">
        <v>1</v>
      </c>
      <c r="BM665" s="119" t="s">
        <v>433</v>
      </c>
    </row>
    <row r="666" spans="1:65" s="119" customFormat="1" ht="11.4" x14ac:dyDescent="0.2">
      <c r="A666" s="119" t="s">
        <v>126</v>
      </c>
      <c r="B666" s="119">
        <v>106</v>
      </c>
      <c r="C666" s="119">
        <v>0</v>
      </c>
      <c r="D666" s="119">
        <v>102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96.23</v>
      </c>
      <c r="Q666" s="119">
        <v>0</v>
      </c>
      <c r="R666" s="119">
        <v>3.774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491</v>
      </c>
      <c r="AC666" s="119" t="s">
        <v>56</v>
      </c>
      <c r="AD666" s="119" t="s">
        <v>549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1</v>
      </c>
      <c r="AQ666" s="119">
        <v>18</v>
      </c>
      <c r="AR666" s="119">
        <v>44</v>
      </c>
      <c r="AS666" s="119">
        <v>36</v>
      </c>
      <c r="AT666" s="119">
        <v>5</v>
      </c>
      <c r="AU666" s="119">
        <v>1</v>
      </c>
      <c r="AV666" s="119">
        <v>1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29</v>
      </c>
      <c r="BI666" s="119">
        <v>28.7</v>
      </c>
      <c r="BJ666" s="119">
        <v>33</v>
      </c>
      <c r="BK666" s="119">
        <v>36.5</v>
      </c>
      <c r="BL666" s="119">
        <v>4</v>
      </c>
      <c r="BM666" s="119" t="s">
        <v>434</v>
      </c>
    </row>
    <row r="667" spans="1:65" s="119" customFormat="1" ht="11.4" x14ac:dyDescent="0.2">
      <c r="A667" s="119" t="s">
        <v>127</v>
      </c>
      <c r="B667" s="119">
        <v>68</v>
      </c>
      <c r="C667" s="119">
        <v>0</v>
      </c>
      <c r="D667" s="119">
        <v>65</v>
      </c>
      <c r="E667" s="119">
        <v>0</v>
      </c>
      <c r="F667" s="119">
        <v>2</v>
      </c>
      <c r="G667" s="119">
        <v>0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95.59</v>
      </c>
      <c r="Q667" s="119">
        <v>0</v>
      </c>
      <c r="R667" s="119">
        <v>2.9409999999999998</v>
      </c>
      <c r="S667" s="119">
        <v>0</v>
      </c>
      <c r="T667" s="119">
        <v>1.4710000000000001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443</v>
      </c>
      <c r="AC667" s="119" t="s">
        <v>56</v>
      </c>
      <c r="AD667" s="119" t="s">
        <v>491</v>
      </c>
      <c r="AE667" s="119" t="s">
        <v>56</v>
      </c>
      <c r="AF667" s="119" t="s">
        <v>451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7</v>
      </c>
      <c r="AQ667" s="119">
        <v>18</v>
      </c>
      <c r="AR667" s="119">
        <v>35</v>
      </c>
      <c r="AS667" s="119">
        <v>6</v>
      </c>
      <c r="AT667" s="119">
        <v>2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26</v>
      </c>
      <c r="BI667" s="119">
        <v>26.6</v>
      </c>
      <c r="BJ667" s="119">
        <v>29.6</v>
      </c>
      <c r="BK667" s="119">
        <v>33.1</v>
      </c>
      <c r="BL667" s="119">
        <v>1</v>
      </c>
      <c r="BM667" s="119" t="s">
        <v>433</v>
      </c>
    </row>
    <row r="668" spans="1:65" s="119" customFormat="1" ht="11.4" x14ac:dyDescent="0.2">
      <c r="A668" s="119" t="s">
        <v>127</v>
      </c>
      <c r="B668" s="119">
        <v>130</v>
      </c>
      <c r="C668" s="119">
        <v>4</v>
      </c>
      <c r="D668" s="119">
        <v>120</v>
      </c>
      <c r="E668" s="119">
        <v>0</v>
      </c>
      <c r="F668" s="119">
        <v>6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3.077</v>
      </c>
      <c r="P668" s="119">
        <v>92.31</v>
      </c>
      <c r="Q668" s="119">
        <v>0</v>
      </c>
      <c r="R668" s="119">
        <v>4.6150000000000002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471</v>
      </c>
      <c r="AB668" s="119" t="s">
        <v>446</v>
      </c>
      <c r="AC668" s="119" t="s">
        <v>56</v>
      </c>
      <c r="AD668" s="119" t="s">
        <v>538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4</v>
      </c>
      <c r="AQ668" s="119">
        <v>27</v>
      </c>
      <c r="AR668" s="119">
        <v>61</v>
      </c>
      <c r="AS668" s="119">
        <v>35</v>
      </c>
      <c r="AT668" s="119">
        <v>2</v>
      </c>
      <c r="AU668" s="119">
        <v>1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27.9</v>
      </c>
      <c r="BI668" s="119">
        <v>27.7</v>
      </c>
      <c r="BJ668" s="119">
        <v>32.4</v>
      </c>
      <c r="BK668" s="119">
        <v>34.4</v>
      </c>
      <c r="BL668" s="119">
        <v>1</v>
      </c>
      <c r="BM668" s="119" t="s">
        <v>434</v>
      </c>
    </row>
    <row r="669" spans="1:65" s="119" customFormat="1" ht="11.4" x14ac:dyDescent="0.2">
      <c r="A669" s="119" t="s">
        <v>128</v>
      </c>
      <c r="B669" s="119">
        <v>76</v>
      </c>
      <c r="C669" s="119">
        <v>0</v>
      </c>
      <c r="D669" s="119">
        <v>73</v>
      </c>
      <c r="E669" s="119">
        <v>0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96.05</v>
      </c>
      <c r="Q669" s="119">
        <v>0</v>
      </c>
      <c r="R669" s="119">
        <v>3.9470000000000001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549</v>
      </c>
      <c r="AC669" s="119" t="s">
        <v>56</v>
      </c>
      <c r="AD669" s="119" t="s">
        <v>550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2</v>
      </c>
      <c r="AR669" s="119">
        <v>50</v>
      </c>
      <c r="AS669" s="119">
        <v>21</v>
      </c>
      <c r="AT669" s="119">
        <v>3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29.5</v>
      </c>
      <c r="BI669" s="119">
        <v>29</v>
      </c>
      <c r="BJ669" s="119">
        <v>32.700000000000003</v>
      </c>
      <c r="BK669" s="119">
        <v>34.5</v>
      </c>
      <c r="BL669" s="119">
        <v>1</v>
      </c>
      <c r="BM669" s="119" t="s">
        <v>433</v>
      </c>
    </row>
    <row r="670" spans="1:65" s="119" customFormat="1" ht="11.4" x14ac:dyDescent="0.2">
      <c r="A670" s="119" t="s">
        <v>128</v>
      </c>
      <c r="B670" s="119">
        <v>103</v>
      </c>
      <c r="C670" s="119">
        <v>1</v>
      </c>
      <c r="D670" s="119">
        <v>92</v>
      </c>
      <c r="E670" s="119">
        <v>2</v>
      </c>
      <c r="F670" s="119">
        <v>7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0.97099999999999997</v>
      </c>
      <c r="P670" s="119">
        <v>89.32</v>
      </c>
      <c r="Q670" s="119">
        <v>1.9419999999999999</v>
      </c>
      <c r="R670" s="119">
        <v>6.7960000000000003</v>
      </c>
      <c r="S670" s="119">
        <v>0</v>
      </c>
      <c r="T670" s="119">
        <v>0.97099999999999997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491</v>
      </c>
      <c r="AB670" s="119" t="s">
        <v>455</v>
      </c>
      <c r="AC670" s="119" t="s">
        <v>627</v>
      </c>
      <c r="AD670" s="119" t="s">
        <v>516</v>
      </c>
      <c r="AE670" s="119" t="s">
        <v>56</v>
      </c>
      <c r="AF670" s="119" t="s">
        <v>477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</v>
      </c>
      <c r="AQ670" s="119">
        <v>25</v>
      </c>
      <c r="AR670" s="119">
        <v>47</v>
      </c>
      <c r="AS670" s="119">
        <v>23</v>
      </c>
      <c r="AT670" s="119">
        <v>6</v>
      </c>
      <c r="AU670" s="119">
        <v>0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28</v>
      </c>
      <c r="BI670" s="119">
        <v>28</v>
      </c>
      <c r="BJ670" s="119">
        <v>32.200000000000003</v>
      </c>
      <c r="BK670" s="119">
        <v>36.1</v>
      </c>
      <c r="BL670" s="119">
        <v>2</v>
      </c>
      <c r="BM670" s="119" t="s">
        <v>434</v>
      </c>
    </row>
    <row r="671" spans="1:65" s="119" customFormat="1" ht="11.4" x14ac:dyDescent="0.2">
      <c r="A671" s="119" t="s">
        <v>130</v>
      </c>
      <c r="B671" s="119">
        <v>73</v>
      </c>
      <c r="C671" s="119">
        <v>0</v>
      </c>
      <c r="D671" s="119">
        <v>67</v>
      </c>
      <c r="E671" s="119">
        <v>0</v>
      </c>
      <c r="F671" s="119">
        <v>6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91.78</v>
      </c>
      <c r="Q671" s="119">
        <v>0</v>
      </c>
      <c r="R671" s="119">
        <v>8.2189999999999994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565</v>
      </c>
      <c r="AC671" s="119" t="s">
        <v>56</v>
      </c>
      <c r="AD671" s="119" t="s">
        <v>567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11</v>
      </c>
      <c r="AR671" s="119">
        <v>34</v>
      </c>
      <c r="AS671" s="119">
        <v>26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28.7</v>
      </c>
      <c r="BI671" s="119">
        <v>29</v>
      </c>
      <c r="BJ671" s="119">
        <v>31.8</v>
      </c>
      <c r="BK671" s="119">
        <v>34.799999999999997</v>
      </c>
      <c r="BL671" s="119">
        <v>0</v>
      </c>
      <c r="BM671" s="119" t="s">
        <v>433</v>
      </c>
    </row>
    <row r="672" spans="1:65" s="119" customFormat="1" ht="11.4" x14ac:dyDescent="0.2">
      <c r="A672" s="119" t="s">
        <v>130</v>
      </c>
      <c r="B672" s="119">
        <v>84</v>
      </c>
      <c r="C672" s="119">
        <v>0</v>
      </c>
      <c r="D672" s="119">
        <v>80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95.24</v>
      </c>
      <c r="Q672" s="119">
        <v>0</v>
      </c>
      <c r="R672" s="119">
        <v>4.7619999999999996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560</v>
      </c>
      <c r="AC672" s="119" t="s">
        <v>56</v>
      </c>
      <c r="AD672" s="119" t="s">
        <v>561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12</v>
      </c>
      <c r="AR672" s="119">
        <v>34</v>
      </c>
      <c r="AS672" s="119">
        <v>25</v>
      </c>
      <c r="AT672" s="119">
        <v>8</v>
      </c>
      <c r="AU672" s="119">
        <v>3</v>
      </c>
      <c r="AV672" s="119">
        <v>2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30.1</v>
      </c>
      <c r="BI672" s="119">
        <v>29.1</v>
      </c>
      <c r="BJ672" s="119">
        <v>35.4</v>
      </c>
      <c r="BK672" s="119">
        <v>40.4</v>
      </c>
      <c r="BL672" s="119">
        <v>8</v>
      </c>
      <c r="BM672" s="119" t="s">
        <v>434</v>
      </c>
    </row>
    <row r="673" spans="1:65" s="119" customFormat="1" ht="11.4" x14ac:dyDescent="0.2">
      <c r="A673" s="119" t="s">
        <v>131</v>
      </c>
      <c r="B673" s="119">
        <v>76</v>
      </c>
      <c r="C673" s="119">
        <v>0</v>
      </c>
      <c r="D673" s="119">
        <v>73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96.05</v>
      </c>
      <c r="Q673" s="119">
        <v>0</v>
      </c>
      <c r="R673" s="119">
        <v>3.9470000000000001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603</v>
      </c>
      <c r="AC673" s="119" t="s">
        <v>56</v>
      </c>
      <c r="AD673" s="119" t="s">
        <v>560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11</v>
      </c>
      <c r="AR673" s="119">
        <v>43</v>
      </c>
      <c r="AS673" s="119">
        <v>17</v>
      </c>
      <c r="AT673" s="119">
        <v>5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28.5</v>
      </c>
      <c r="BI673" s="119">
        <v>27.8</v>
      </c>
      <c r="BJ673" s="119">
        <v>31.4</v>
      </c>
      <c r="BK673" s="119">
        <v>35.799999999999997</v>
      </c>
      <c r="BL673" s="119">
        <v>3</v>
      </c>
      <c r="BM673" s="119" t="s">
        <v>433</v>
      </c>
    </row>
    <row r="674" spans="1:65" s="119" customFormat="1" ht="11.4" x14ac:dyDescent="0.2">
      <c r="A674" s="119" t="s">
        <v>131</v>
      </c>
      <c r="B674" s="119">
        <v>110</v>
      </c>
      <c r="C674" s="119">
        <v>0</v>
      </c>
      <c r="D674" s="119">
        <v>107</v>
      </c>
      <c r="E674" s="119">
        <v>0</v>
      </c>
      <c r="F674" s="119">
        <v>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97.27</v>
      </c>
      <c r="Q674" s="119">
        <v>0</v>
      </c>
      <c r="R674" s="119">
        <v>2.7269999999999999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550</v>
      </c>
      <c r="AC674" s="119" t="s">
        <v>56</v>
      </c>
      <c r="AD674" s="119" t="s">
        <v>523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4</v>
      </c>
      <c r="AQ674" s="119">
        <v>14</v>
      </c>
      <c r="AR674" s="119">
        <v>48</v>
      </c>
      <c r="AS674" s="119">
        <v>38</v>
      </c>
      <c r="AT674" s="119">
        <v>5</v>
      </c>
      <c r="AU674" s="119">
        <v>1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28.8</v>
      </c>
      <c r="BI674" s="119">
        <v>29</v>
      </c>
      <c r="BJ674" s="119">
        <v>33.299999999999997</v>
      </c>
      <c r="BK674" s="119">
        <v>35.1</v>
      </c>
      <c r="BL674" s="119">
        <v>1</v>
      </c>
      <c r="BM674" s="119" t="s">
        <v>434</v>
      </c>
    </row>
    <row r="675" spans="1:65" s="119" customFormat="1" ht="11.4" x14ac:dyDescent="0.2">
      <c r="A675" s="119" t="s">
        <v>134</v>
      </c>
      <c r="B675" s="119">
        <v>73</v>
      </c>
      <c r="C675" s="119">
        <v>0</v>
      </c>
      <c r="D675" s="119">
        <v>67</v>
      </c>
      <c r="E675" s="119">
        <v>1</v>
      </c>
      <c r="F675" s="119">
        <v>5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91.78</v>
      </c>
      <c r="Q675" s="119">
        <v>1.37</v>
      </c>
      <c r="R675" s="119">
        <v>6.8490000000000002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533</v>
      </c>
      <c r="AC675" s="119" t="s">
        <v>460</v>
      </c>
      <c r="AD675" s="119" t="s">
        <v>590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</v>
      </c>
      <c r="AQ675" s="119">
        <v>19</v>
      </c>
      <c r="AR675" s="119">
        <v>35</v>
      </c>
      <c r="AS675" s="119">
        <v>17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27.4</v>
      </c>
      <c r="BI675" s="119">
        <v>27.4</v>
      </c>
      <c r="BJ675" s="119">
        <v>31</v>
      </c>
      <c r="BK675" s="119">
        <v>33.799999999999997</v>
      </c>
      <c r="BL675" s="119">
        <v>0</v>
      </c>
      <c r="BM675" s="119" t="s">
        <v>433</v>
      </c>
    </row>
    <row r="676" spans="1:65" s="119" customFormat="1" ht="11.4" x14ac:dyDescent="0.2">
      <c r="A676" s="119" t="s">
        <v>134</v>
      </c>
      <c r="B676" s="119">
        <v>89</v>
      </c>
      <c r="C676" s="119">
        <v>1</v>
      </c>
      <c r="D676" s="119">
        <v>84</v>
      </c>
      <c r="E676" s="119">
        <v>0</v>
      </c>
      <c r="F676" s="119">
        <v>3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1.1240000000000001</v>
      </c>
      <c r="P676" s="119">
        <v>94.38</v>
      </c>
      <c r="Q676" s="119">
        <v>0</v>
      </c>
      <c r="R676" s="119">
        <v>3.371</v>
      </c>
      <c r="S676" s="119">
        <v>0</v>
      </c>
      <c r="T676" s="119">
        <v>1.1240000000000001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467</v>
      </c>
      <c r="AB676" s="119" t="s">
        <v>491</v>
      </c>
      <c r="AC676" s="119" t="s">
        <v>56</v>
      </c>
      <c r="AD676" s="119" t="s">
        <v>533</v>
      </c>
      <c r="AE676" s="119" t="s">
        <v>56</v>
      </c>
      <c r="AF676" s="119" t="s">
        <v>442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16</v>
      </c>
      <c r="AR676" s="119">
        <v>39</v>
      </c>
      <c r="AS676" s="119">
        <v>28</v>
      </c>
      <c r="AT676" s="119">
        <v>6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28.8</v>
      </c>
      <c r="BI676" s="119">
        <v>28.9</v>
      </c>
      <c r="BJ676" s="119">
        <v>32.700000000000003</v>
      </c>
      <c r="BK676" s="119">
        <v>35.6</v>
      </c>
      <c r="BL676" s="119">
        <v>2</v>
      </c>
      <c r="BM676" s="119" t="s">
        <v>434</v>
      </c>
    </row>
    <row r="677" spans="1:65" s="119" customFormat="1" ht="11.4" x14ac:dyDescent="0.2">
      <c r="A677" s="119" t="s">
        <v>135</v>
      </c>
      <c r="B677" s="119">
        <v>69</v>
      </c>
      <c r="C677" s="119">
        <v>1</v>
      </c>
      <c r="D677" s="119">
        <v>64</v>
      </c>
      <c r="E677" s="119">
        <v>1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1.4490000000000001</v>
      </c>
      <c r="P677" s="119">
        <v>92.75</v>
      </c>
      <c r="Q677" s="119">
        <v>1.4490000000000001</v>
      </c>
      <c r="R677" s="119">
        <v>4.3479999999999999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167</v>
      </c>
      <c r="AB677" s="119" t="s">
        <v>577</v>
      </c>
      <c r="AC677" s="119" t="s">
        <v>65</v>
      </c>
      <c r="AD677" s="119" t="s">
        <v>562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9</v>
      </c>
      <c r="AQ677" s="119">
        <v>9</v>
      </c>
      <c r="AR677" s="119">
        <v>35</v>
      </c>
      <c r="AS677" s="119">
        <v>13</v>
      </c>
      <c r="AT677" s="119">
        <v>3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27.1</v>
      </c>
      <c r="BI677" s="119">
        <v>28.1</v>
      </c>
      <c r="BJ677" s="119">
        <v>32.1</v>
      </c>
      <c r="BK677" s="119">
        <v>35.1</v>
      </c>
      <c r="BL677" s="119">
        <v>1</v>
      </c>
      <c r="BM677" s="119" t="s">
        <v>433</v>
      </c>
    </row>
    <row r="678" spans="1:65" s="119" customFormat="1" ht="11.4" x14ac:dyDescent="0.2">
      <c r="A678" s="119" t="s">
        <v>135</v>
      </c>
      <c r="B678" s="119">
        <v>80</v>
      </c>
      <c r="C678" s="119">
        <v>2</v>
      </c>
      <c r="D678" s="119">
        <v>76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2.5</v>
      </c>
      <c r="P678" s="119">
        <v>95</v>
      </c>
      <c r="Q678" s="119">
        <v>0</v>
      </c>
      <c r="R678" s="119">
        <v>2.5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179</v>
      </c>
      <c r="AB678" s="119" t="s">
        <v>446</v>
      </c>
      <c r="AC678" s="119" t="s">
        <v>56</v>
      </c>
      <c r="AD678" s="119" t="s">
        <v>490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1</v>
      </c>
      <c r="AQ678" s="119">
        <v>15</v>
      </c>
      <c r="AR678" s="119">
        <v>40</v>
      </c>
      <c r="AS678" s="119">
        <v>20</v>
      </c>
      <c r="AT678" s="119">
        <v>2</v>
      </c>
      <c r="AU678" s="119">
        <v>2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28.1</v>
      </c>
      <c r="BI678" s="119">
        <v>27.4</v>
      </c>
      <c r="BJ678" s="119">
        <v>32.1</v>
      </c>
      <c r="BK678" s="119">
        <v>38.299999999999997</v>
      </c>
      <c r="BL678" s="119">
        <v>4</v>
      </c>
      <c r="BM678" s="119" t="s">
        <v>434</v>
      </c>
    </row>
    <row r="679" spans="1:65" s="119" customFormat="1" ht="11.4" x14ac:dyDescent="0.2">
      <c r="A679" s="119" t="s">
        <v>136</v>
      </c>
      <c r="B679" s="119">
        <v>87</v>
      </c>
      <c r="C679" s="119">
        <v>0</v>
      </c>
      <c r="D679" s="119">
        <v>85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97.7</v>
      </c>
      <c r="Q679" s="119">
        <v>0</v>
      </c>
      <c r="R679" s="119">
        <v>2.2989999999999999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577</v>
      </c>
      <c r="AC679" s="119" t="s">
        <v>56</v>
      </c>
      <c r="AD679" s="119" t="s">
        <v>473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0</v>
      </c>
      <c r="AP679" s="119">
        <v>1</v>
      </c>
      <c r="AQ679" s="119">
        <v>16</v>
      </c>
      <c r="AR679" s="119">
        <v>53</v>
      </c>
      <c r="AS679" s="119">
        <v>13</v>
      </c>
      <c r="AT679" s="119">
        <v>3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27.2</v>
      </c>
      <c r="BI679" s="119">
        <v>27.5</v>
      </c>
      <c r="BJ679" s="119">
        <v>30.6</v>
      </c>
      <c r="BK679" s="119">
        <v>34.1</v>
      </c>
      <c r="BL679" s="119">
        <v>1</v>
      </c>
      <c r="BM679" s="119" t="s">
        <v>433</v>
      </c>
    </row>
    <row r="680" spans="1:65" s="119" customFormat="1" ht="11.4" x14ac:dyDescent="0.2">
      <c r="A680" s="119" t="s">
        <v>136</v>
      </c>
      <c r="B680" s="119">
        <v>77</v>
      </c>
      <c r="C680" s="119">
        <v>1</v>
      </c>
      <c r="D680" s="119">
        <v>75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1.2989999999999999</v>
      </c>
      <c r="P680" s="119">
        <v>97.4</v>
      </c>
      <c r="Q680" s="119">
        <v>0</v>
      </c>
      <c r="R680" s="119">
        <v>1.2989999999999999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530</v>
      </c>
      <c r="AB680" s="119" t="s">
        <v>543</v>
      </c>
      <c r="AC680" s="119" t="s">
        <v>56</v>
      </c>
      <c r="AD680" s="119" t="s">
        <v>629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11</v>
      </c>
      <c r="AR680" s="119">
        <v>36</v>
      </c>
      <c r="AS680" s="119">
        <v>17</v>
      </c>
      <c r="AT680" s="119">
        <v>10</v>
      </c>
      <c r="AU680" s="119">
        <v>2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29.4</v>
      </c>
      <c r="BI680" s="119">
        <v>28.8</v>
      </c>
      <c r="BJ680" s="119">
        <v>35</v>
      </c>
      <c r="BK680" s="119">
        <v>38.4</v>
      </c>
      <c r="BL680" s="119">
        <v>5</v>
      </c>
      <c r="BM680" s="119" t="s">
        <v>434</v>
      </c>
    </row>
    <row r="681" spans="1:65" s="119" customFormat="1" ht="11.4" x14ac:dyDescent="0.2">
      <c r="A681" s="119" t="s">
        <v>137</v>
      </c>
      <c r="B681" s="119">
        <v>51</v>
      </c>
      <c r="C681" s="119">
        <v>1</v>
      </c>
      <c r="D681" s="119">
        <v>49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1.9610000000000001</v>
      </c>
      <c r="P681" s="119">
        <v>96.08</v>
      </c>
      <c r="Q681" s="119">
        <v>0</v>
      </c>
      <c r="R681" s="119">
        <v>1.9610000000000001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561</v>
      </c>
      <c r="AB681" s="119" t="s">
        <v>491</v>
      </c>
      <c r="AC681" s="119" t="s">
        <v>56</v>
      </c>
      <c r="AD681" s="119" t="s">
        <v>547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0</v>
      </c>
      <c r="AQ681" s="119">
        <v>9</v>
      </c>
      <c r="AR681" s="119">
        <v>20</v>
      </c>
      <c r="AS681" s="119">
        <v>20</v>
      </c>
      <c r="AT681" s="119">
        <v>2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29</v>
      </c>
      <c r="BI681" s="119">
        <v>29.8</v>
      </c>
      <c r="BJ681" s="119">
        <v>32.5</v>
      </c>
      <c r="BK681" s="119">
        <v>34.4</v>
      </c>
      <c r="BL681" s="119">
        <v>0</v>
      </c>
      <c r="BM681" s="119" t="s">
        <v>433</v>
      </c>
    </row>
    <row r="682" spans="1:65" s="119" customFormat="1" ht="11.4" x14ac:dyDescent="0.2">
      <c r="A682" s="119" t="s">
        <v>137</v>
      </c>
      <c r="B682" s="119">
        <v>76</v>
      </c>
      <c r="C682" s="119">
        <v>1</v>
      </c>
      <c r="D682" s="119">
        <v>69</v>
      </c>
      <c r="E682" s="119">
        <v>2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1.3160000000000001</v>
      </c>
      <c r="P682" s="119">
        <v>90.79</v>
      </c>
      <c r="Q682" s="119">
        <v>2.6320000000000001</v>
      </c>
      <c r="R682" s="119">
        <v>5.2629999999999999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460</v>
      </c>
      <c r="AB682" s="119" t="s">
        <v>530</v>
      </c>
      <c r="AC682" s="119" t="s">
        <v>443</v>
      </c>
      <c r="AD682" s="119" t="s">
        <v>553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19</v>
      </c>
      <c r="AR682" s="119">
        <v>26</v>
      </c>
      <c r="AS682" s="119">
        <v>22</v>
      </c>
      <c r="AT682" s="119">
        <v>6</v>
      </c>
      <c r="AU682" s="119">
        <v>3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28.9</v>
      </c>
      <c r="BI682" s="119">
        <v>28.1</v>
      </c>
      <c r="BJ682" s="119">
        <v>34</v>
      </c>
      <c r="BK682" s="119">
        <v>37.799999999999997</v>
      </c>
      <c r="BL682" s="119">
        <v>5</v>
      </c>
      <c r="BM682" s="119" t="s">
        <v>434</v>
      </c>
    </row>
    <row r="683" spans="1:65" s="119" customFormat="1" ht="11.4" x14ac:dyDescent="0.2">
      <c r="A683" s="119" t="s">
        <v>138</v>
      </c>
      <c r="B683" s="119">
        <v>53</v>
      </c>
      <c r="C683" s="119">
        <v>0</v>
      </c>
      <c r="D683" s="119">
        <v>50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94.34</v>
      </c>
      <c r="Q683" s="119">
        <v>0</v>
      </c>
      <c r="R683" s="119">
        <v>5.66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455</v>
      </c>
      <c r="AC683" s="119" t="s">
        <v>56</v>
      </c>
      <c r="AD683" s="119" t="s">
        <v>530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10</v>
      </c>
      <c r="AR683" s="119">
        <v>32</v>
      </c>
      <c r="AS683" s="119">
        <v>11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28</v>
      </c>
      <c r="BI683" s="119">
        <v>27.7</v>
      </c>
      <c r="BJ683" s="119">
        <v>31.2</v>
      </c>
      <c r="BK683" s="119">
        <v>34.200000000000003</v>
      </c>
      <c r="BL683" s="119">
        <v>0</v>
      </c>
      <c r="BM683" s="119" t="s">
        <v>433</v>
      </c>
    </row>
    <row r="684" spans="1:65" s="119" customFormat="1" ht="11.4" x14ac:dyDescent="0.2">
      <c r="A684" s="119" t="s">
        <v>138</v>
      </c>
      <c r="B684" s="119">
        <v>68</v>
      </c>
      <c r="C684" s="119">
        <v>0</v>
      </c>
      <c r="D684" s="119">
        <v>67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98.53</v>
      </c>
      <c r="Q684" s="119">
        <v>0</v>
      </c>
      <c r="R684" s="119">
        <v>1.4710000000000001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562</v>
      </c>
      <c r="AC684" s="119" t="s">
        <v>56</v>
      </c>
      <c r="AD684" s="119" t="s">
        <v>452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2</v>
      </c>
      <c r="AQ684" s="119">
        <v>15</v>
      </c>
      <c r="AR684" s="119">
        <v>28</v>
      </c>
      <c r="AS684" s="119">
        <v>17</v>
      </c>
      <c r="AT684" s="119">
        <v>6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27.8</v>
      </c>
      <c r="BI684" s="119">
        <v>27.8</v>
      </c>
      <c r="BJ684" s="119">
        <v>31.9</v>
      </c>
      <c r="BK684" s="119">
        <v>37.200000000000003</v>
      </c>
      <c r="BL684" s="119">
        <v>4</v>
      </c>
      <c r="BM684" s="119" t="s">
        <v>434</v>
      </c>
    </row>
    <row r="685" spans="1:65" s="119" customFormat="1" ht="11.4" x14ac:dyDescent="0.2">
      <c r="A685" s="119" t="s">
        <v>139</v>
      </c>
      <c r="B685" s="119">
        <v>52</v>
      </c>
      <c r="C685" s="119">
        <v>0</v>
      </c>
      <c r="D685" s="119">
        <v>50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96.15</v>
      </c>
      <c r="Q685" s="119">
        <v>0</v>
      </c>
      <c r="R685" s="119">
        <v>3.8460000000000001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553</v>
      </c>
      <c r="AC685" s="119" t="s">
        <v>56</v>
      </c>
      <c r="AD685" s="119" t="s">
        <v>478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2</v>
      </c>
      <c r="AQ685" s="119">
        <v>11</v>
      </c>
      <c r="AR685" s="119">
        <v>35</v>
      </c>
      <c r="AS685" s="119">
        <v>2</v>
      </c>
      <c r="AT685" s="119">
        <v>0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26.2</v>
      </c>
      <c r="BI685" s="119">
        <v>26.8</v>
      </c>
      <c r="BJ685" s="119">
        <v>28.8</v>
      </c>
      <c r="BK685" s="119">
        <v>33.6</v>
      </c>
      <c r="BL685" s="119">
        <v>1</v>
      </c>
      <c r="BM685" s="119" t="s">
        <v>433</v>
      </c>
    </row>
    <row r="686" spans="1:65" s="119" customFormat="1" ht="11.4" x14ac:dyDescent="0.2">
      <c r="A686" s="119" t="s">
        <v>139</v>
      </c>
      <c r="B686" s="119">
        <v>69</v>
      </c>
      <c r="C686" s="119">
        <v>2</v>
      </c>
      <c r="D686" s="119">
        <v>63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2.899</v>
      </c>
      <c r="P686" s="119">
        <v>91.3</v>
      </c>
      <c r="Q686" s="119">
        <v>0</v>
      </c>
      <c r="R686" s="119">
        <v>5.7969999999999997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459</v>
      </c>
      <c r="AB686" s="119" t="s">
        <v>530</v>
      </c>
      <c r="AC686" s="119" t="s">
        <v>56</v>
      </c>
      <c r="AD686" s="119" t="s">
        <v>513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11</v>
      </c>
      <c r="AR686" s="119">
        <v>30</v>
      </c>
      <c r="AS686" s="119">
        <v>24</v>
      </c>
      <c r="AT686" s="119">
        <v>3</v>
      </c>
      <c r="AU686" s="119">
        <v>1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29.1</v>
      </c>
      <c r="BI686" s="119">
        <v>28.9</v>
      </c>
      <c r="BJ686" s="119">
        <v>33.6</v>
      </c>
      <c r="BK686" s="119">
        <v>35.700000000000003</v>
      </c>
      <c r="BL686" s="119">
        <v>1</v>
      </c>
      <c r="BM686" s="119" t="s">
        <v>434</v>
      </c>
    </row>
    <row r="687" spans="1:65" s="119" customFormat="1" ht="11.4" x14ac:dyDescent="0.2">
      <c r="A687" s="119" t="s">
        <v>140</v>
      </c>
      <c r="B687" s="119">
        <v>57</v>
      </c>
      <c r="C687" s="119">
        <v>0</v>
      </c>
      <c r="D687" s="119">
        <v>55</v>
      </c>
      <c r="E687" s="119">
        <v>1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96.49</v>
      </c>
      <c r="Q687" s="119">
        <v>1.754</v>
      </c>
      <c r="R687" s="119">
        <v>1.754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562</v>
      </c>
      <c r="AC687" s="119" t="s">
        <v>484</v>
      </c>
      <c r="AD687" s="119" t="s">
        <v>463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8</v>
      </c>
      <c r="AR687" s="119">
        <v>39</v>
      </c>
      <c r="AS687" s="119">
        <v>9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27.8</v>
      </c>
      <c r="BI687" s="119">
        <v>27.4</v>
      </c>
      <c r="BJ687" s="119">
        <v>30.6</v>
      </c>
      <c r="BK687" s="119">
        <v>33.799999999999997</v>
      </c>
      <c r="BL687" s="119">
        <v>0</v>
      </c>
      <c r="BM687" s="119" t="s">
        <v>433</v>
      </c>
    </row>
    <row r="688" spans="1:65" s="119" customFormat="1" ht="11.4" x14ac:dyDescent="0.2">
      <c r="A688" s="119" t="s">
        <v>140</v>
      </c>
      <c r="B688" s="119">
        <v>55</v>
      </c>
      <c r="C688" s="119">
        <v>0</v>
      </c>
      <c r="D688" s="119">
        <v>51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92.73</v>
      </c>
      <c r="Q688" s="119">
        <v>0</v>
      </c>
      <c r="R688" s="119">
        <v>7.2729999999999997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541</v>
      </c>
      <c r="AC688" s="119" t="s">
        <v>56</v>
      </c>
      <c r="AD688" s="119" t="s">
        <v>513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7</v>
      </c>
      <c r="AR688" s="119">
        <v>20</v>
      </c>
      <c r="AS688" s="119">
        <v>19</v>
      </c>
      <c r="AT688" s="119">
        <v>8</v>
      </c>
      <c r="AU688" s="119">
        <v>1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30.2</v>
      </c>
      <c r="BI688" s="119">
        <v>30</v>
      </c>
      <c r="BJ688" s="119">
        <v>35.200000000000003</v>
      </c>
      <c r="BK688" s="119">
        <v>36.700000000000003</v>
      </c>
      <c r="BL688" s="119">
        <v>2</v>
      </c>
      <c r="BM688" s="119" t="s">
        <v>434</v>
      </c>
    </row>
    <row r="689" spans="1:65" s="119" customFormat="1" ht="11.4" x14ac:dyDescent="0.2">
      <c r="A689" s="119" t="s">
        <v>141</v>
      </c>
      <c r="B689" s="119">
        <v>41</v>
      </c>
      <c r="C689" s="119">
        <v>0</v>
      </c>
      <c r="D689" s="119">
        <v>41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555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4</v>
      </c>
      <c r="AR689" s="119">
        <v>25</v>
      </c>
      <c r="AS689" s="119">
        <v>10</v>
      </c>
      <c r="AT689" s="119">
        <v>2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29.1</v>
      </c>
      <c r="BI689" s="119">
        <v>28.3</v>
      </c>
      <c r="BJ689" s="119">
        <v>33.299999999999997</v>
      </c>
      <c r="BK689" s="119">
        <v>36.799999999999997</v>
      </c>
      <c r="BL689" s="119">
        <v>2</v>
      </c>
      <c r="BM689" s="119" t="s">
        <v>433</v>
      </c>
    </row>
    <row r="690" spans="1:65" s="119" customFormat="1" ht="11.4" x14ac:dyDescent="0.2">
      <c r="A690" s="119" t="s">
        <v>141</v>
      </c>
      <c r="B690" s="119">
        <v>69</v>
      </c>
      <c r="C690" s="119">
        <v>0</v>
      </c>
      <c r="D690" s="119">
        <v>67</v>
      </c>
      <c r="E690" s="119">
        <v>1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97.1</v>
      </c>
      <c r="Q690" s="119">
        <v>1.4490000000000001</v>
      </c>
      <c r="R690" s="119">
        <v>1.4490000000000001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455</v>
      </c>
      <c r="AC690" s="119" t="s">
        <v>478</v>
      </c>
      <c r="AD690" s="119" t="s">
        <v>169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18</v>
      </c>
      <c r="AR690" s="119">
        <v>28</v>
      </c>
      <c r="AS690" s="119">
        <v>14</v>
      </c>
      <c r="AT690" s="119">
        <v>7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27.9</v>
      </c>
      <c r="BI690" s="119">
        <v>27.3</v>
      </c>
      <c r="BJ690" s="119">
        <v>33.4</v>
      </c>
      <c r="BK690" s="119">
        <v>36.1</v>
      </c>
      <c r="BL690" s="119">
        <v>0</v>
      </c>
      <c r="BM690" s="119" t="s">
        <v>434</v>
      </c>
    </row>
    <row r="691" spans="1:65" s="119" customFormat="1" ht="11.4" x14ac:dyDescent="0.2">
      <c r="A691" s="119" t="s">
        <v>143</v>
      </c>
      <c r="B691" s="119">
        <v>36</v>
      </c>
      <c r="C691" s="119">
        <v>0</v>
      </c>
      <c r="D691" s="119">
        <v>34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94.44</v>
      </c>
      <c r="Q691" s="119">
        <v>0</v>
      </c>
      <c r="R691" s="119">
        <v>5.556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565</v>
      </c>
      <c r="AC691" s="119" t="s">
        <v>56</v>
      </c>
      <c r="AD691" s="119" t="s">
        <v>463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5</v>
      </c>
      <c r="AR691" s="119">
        <v>19</v>
      </c>
      <c r="AS691" s="119">
        <v>10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28.4</v>
      </c>
      <c r="BI691" s="119">
        <v>27.4</v>
      </c>
      <c r="BJ691" s="119">
        <v>33.1</v>
      </c>
      <c r="BK691" s="119">
        <v>35.1</v>
      </c>
      <c r="BL691" s="119">
        <v>0</v>
      </c>
      <c r="BM691" s="119" t="s">
        <v>433</v>
      </c>
    </row>
    <row r="692" spans="1:65" s="119" customFormat="1" ht="11.4" x14ac:dyDescent="0.2">
      <c r="A692" s="119" t="s">
        <v>143</v>
      </c>
      <c r="B692" s="119">
        <v>53</v>
      </c>
      <c r="C692" s="119">
        <v>0</v>
      </c>
      <c r="D692" s="119">
        <v>50</v>
      </c>
      <c r="E692" s="119">
        <v>0</v>
      </c>
      <c r="F692" s="119">
        <v>3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94.34</v>
      </c>
      <c r="Q692" s="119">
        <v>0</v>
      </c>
      <c r="R692" s="119">
        <v>5.66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520</v>
      </c>
      <c r="AC692" s="119" t="s">
        <v>56</v>
      </c>
      <c r="AD692" s="119" t="s">
        <v>626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1</v>
      </c>
      <c r="AR692" s="119">
        <v>27</v>
      </c>
      <c r="AS692" s="119">
        <v>16</v>
      </c>
      <c r="AT692" s="119">
        <v>8</v>
      </c>
      <c r="AU692" s="119">
        <v>1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30.8</v>
      </c>
      <c r="BI692" s="119">
        <v>29.6</v>
      </c>
      <c r="BJ692" s="119">
        <v>35.9</v>
      </c>
      <c r="BK692" s="119">
        <v>39.799999999999997</v>
      </c>
      <c r="BL692" s="119">
        <v>7</v>
      </c>
      <c r="BM692" s="119" t="s">
        <v>434</v>
      </c>
    </row>
    <row r="693" spans="1:65" s="119" customFormat="1" ht="11.4" x14ac:dyDescent="0.2">
      <c r="A693" s="119" t="s">
        <v>144</v>
      </c>
      <c r="B693" s="119">
        <v>38</v>
      </c>
      <c r="C693" s="119">
        <v>0</v>
      </c>
      <c r="D693" s="119">
        <v>37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97.37</v>
      </c>
      <c r="Q693" s="119">
        <v>0</v>
      </c>
      <c r="R693" s="119">
        <v>2.6320000000000001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512</v>
      </c>
      <c r="AC693" s="119" t="s">
        <v>56</v>
      </c>
      <c r="AD693" s="119" t="s">
        <v>563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3</v>
      </c>
      <c r="AR693" s="119">
        <v>18</v>
      </c>
      <c r="AS693" s="119">
        <v>15</v>
      </c>
      <c r="AT693" s="119">
        <v>2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29.6</v>
      </c>
      <c r="BI693" s="119">
        <v>29.8</v>
      </c>
      <c r="BJ693" s="119">
        <v>33.200000000000003</v>
      </c>
      <c r="BK693" s="119">
        <v>35.5</v>
      </c>
      <c r="BL693" s="119">
        <v>1</v>
      </c>
      <c r="BM693" s="119" t="s">
        <v>433</v>
      </c>
    </row>
    <row r="694" spans="1:65" s="119" customFormat="1" ht="11.4" x14ac:dyDescent="0.2">
      <c r="A694" s="119" t="s">
        <v>144</v>
      </c>
      <c r="B694" s="119">
        <v>36</v>
      </c>
      <c r="C694" s="119">
        <v>0</v>
      </c>
      <c r="D694" s="119">
        <v>33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91.67</v>
      </c>
      <c r="Q694" s="119">
        <v>0</v>
      </c>
      <c r="R694" s="119">
        <v>8.3330000000000002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504</v>
      </c>
      <c r="AC694" s="119" t="s">
        <v>56</v>
      </c>
      <c r="AD694" s="119" t="s">
        <v>500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3</v>
      </c>
      <c r="AR694" s="119">
        <v>12</v>
      </c>
      <c r="AS694" s="119">
        <v>15</v>
      </c>
      <c r="AT694" s="119">
        <v>6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31</v>
      </c>
      <c r="BI694" s="119">
        <v>31.5</v>
      </c>
      <c r="BJ694" s="119">
        <v>36.299999999999997</v>
      </c>
      <c r="BK694" s="119">
        <v>38.6</v>
      </c>
      <c r="BL694" s="119">
        <v>3</v>
      </c>
      <c r="BM694" s="119" t="s">
        <v>434</v>
      </c>
    </row>
    <row r="695" spans="1:65" s="119" customFormat="1" ht="11.4" x14ac:dyDescent="0.2">
      <c r="A695" s="119" t="s">
        <v>145</v>
      </c>
      <c r="B695" s="119">
        <v>26</v>
      </c>
      <c r="C695" s="119">
        <v>0</v>
      </c>
      <c r="D695" s="119">
        <v>24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92.31</v>
      </c>
      <c r="Q695" s="119">
        <v>0</v>
      </c>
      <c r="R695" s="119">
        <v>7.6920000000000002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455</v>
      </c>
      <c r="AC695" s="119" t="s">
        <v>56</v>
      </c>
      <c r="AD695" s="119" t="s">
        <v>577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5</v>
      </c>
      <c r="AR695" s="119">
        <v>13</v>
      </c>
      <c r="AS695" s="119">
        <v>8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27.9</v>
      </c>
      <c r="BI695" s="119">
        <v>28.1</v>
      </c>
      <c r="BJ695" s="119">
        <v>31.6</v>
      </c>
      <c r="BK695" s="119">
        <v>32.5</v>
      </c>
      <c r="BL695" s="119">
        <v>0</v>
      </c>
      <c r="BM695" s="119" t="s">
        <v>433</v>
      </c>
    </row>
    <row r="696" spans="1:65" s="119" customFormat="1" ht="11.4" x14ac:dyDescent="0.2">
      <c r="A696" s="119" t="s">
        <v>145</v>
      </c>
      <c r="B696" s="119">
        <v>45</v>
      </c>
      <c r="C696" s="119">
        <v>1</v>
      </c>
      <c r="D696" s="119">
        <v>41</v>
      </c>
      <c r="E696" s="119">
        <v>0</v>
      </c>
      <c r="F696" s="119">
        <v>3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2.222</v>
      </c>
      <c r="P696" s="119">
        <v>91.11</v>
      </c>
      <c r="Q696" s="119">
        <v>0</v>
      </c>
      <c r="R696" s="119">
        <v>6.6669999999999998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467</v>
      </c>
      <c r="AB696" s="119" t="s">
        <v>518</v>
      </c>
      <c r="AC696" s="119" t="s">
        <v>56</v>
      </c>
      <c r="AD696" s="119" t="s">
        <v>516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9</v>
      </c>
      <c r="AR696" s="119">
        <v>12</v>
      </c>
      <c r="AS696" s="119">
        <v>16</v>
      </c>
      <c r="AT696" s="119">
        <v>6</v>
      </c>
      <c r="AU696" s="119">
        <v>2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30.5</v>
      </c>
      <c r="BI696" s="119">
        <v>30.1</v>
      </c>
      <c r="BJ696" s="119">
        <v>36.799999999999997</v>
      </c>
      <c r="BK696" s="119">
        <v>40.200000000000003</v>
      </c>
      <c r="BL696" s="119">
        <v>6</v>
      </c>
      <c r="BM696" s="119" t="s">
        <v>434</v>
      </c>
    </row>
    <row r="697" spans="1:65" s="119" customFormat="1" ht="11.4" x14ac:dyDescent="0.2">
      <c r="A697" s="119" t="s">
        <v>146</v>
      </c>
      <c r="B697" s="119">
        <v>19</v>
      </c>
      <c r="C697" s="119">
        <v>0</v>
      </c>
      <c r="D697" s="119">
        <v>18</v>
      </c>
      <c r="E697" s="119">
        <v>1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94.74</v>
      </c>
      <c r="Q697" s="119">
        <v>5.2629999999999999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528</v>
      </c>
      <c r="AC697" s="119" t="s">
        <v>625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3</v>
      </c>
      <c r="AR697" s="119">
        <v>6</v>
      </c>
      <c r="AS697" s="119">
        <v>6</v>
      </c>
      <c r="AT697" s="119">
        <v>4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30.5</v>
      </c>
      <c r="BI697" s="119">
        <v>30.5</v>
      </c>
      <c r="BJ697" s="119">
        <v>36.200000000000003</v>
      </c>
      <c r="BK697" s="119">
        <v>37.5</v>
      </c>
      <c r="BL697" s="119">
        <v>1</v>
      </c>
      <c r="BM697" s="119" t="s">
        <v>433</v>
      </c>
    </row>
    <row r="698" spans="1:65" s="119" customFormat="1" ht="11.4" x14ac:dyDescent="0.2">
      <c r="A698" s="119" t="s">
        <v>146</v>
      </c>
      <c r="B698" s="119">
        <v>55</v>
      </c>
      <c r="C698" s="119">
        <v>0</v>
      </c>
      <c r="D698" s="119">
        <v>52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94.55</v>
      </c>
      <c r="Q698" s="119">
        <v>0</v>
      </c>
      <c r="R698" s="119">
        <v>5.4550000000000001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500</v>
      </c>
      <c r="AC698" s="119" t="s">
        <v>56</v>
      </c>
      <c r="AD698" s="119" t="s">
        <v>535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7</v>
      </c>
      <c r="AR698" s="119">
        <v>27</v>
      </c>
      <c r="AS698" s="119">
        <v>18</v>
      </c>
      <c r="AT698" s="119">
        <v>3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29.2</v>
      </c>
      <c r="BI698" s="119">
        <v>29.2</v>
      </c>
      <c r="BJ698" s="119">
        <v>32.6</v>
      </c>
      <c r="BK698" s="119">
        <v>36.700000000000003</v>
      </c>
      <c r="BL698" s="119">
        <v>2</v>
      </c>
      <c r="BM698" s="119" t="s">
        <v>434</v>
      </c>
    </row>
    <row r="699" spans="1:65" s="119" customFormat="1" ht="11.4" x14ac:dyDescent="0.2">
      <c r="A699" s="119" t="s">
        <v>147</v>
      </c>
      <c r="B699" s="119">
        <v>20</v>
      </c>
      <c r="C699" s="119">
        <v>0</v>
      </c>
      <c r="D699" s="119">
        <v>17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85</v>
      </c>
      <c r="Q699" s="119">
        <v>0</v>
      </c>
      <c r="R699" s="119">
        <v>15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603</v>
      </c>
      <c r="AC699" s="119" t="s">
        <v>56</v>
      </c>
      <c r="AD699" s="119" t="s">
        <v>531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18</v>
      </c>
      <c r="AS699" s="119">
        <v>1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28.3</v>
      </c>
      <c r="BI699" s="119">
        <v>28.1</v>
      </c>
      <c r="BJ699" s="119">
        <v>29.9</v>
      </c>
      <c r="BK699" s="119">
        <v>36.4</v>
      </c>
      <c r="BL699" s="119">
        <v>0</v>
      </c>
      <c r="BM699" s="119" t="s">
        <v>433</v>
      </c>
    </row>
    <row r="700" spans="1:65" s="119" customFormat="1" ht="11.4" x14ac:dyDescent="0.2">
      <c r="A700" s="119" t="s">
        <v>147</v>
      </c>
      <c r="B700" s="119">
        <v>36</v>
      </c>
      <c r="C700" s="119">
        <v>2</v>
      </c>
      <c r="D700" s="119">
        <v>34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5.556</v>
      </c>
      <c r="P700" s="119">
        <v>94.44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452</v>
      </c>
      <c r="AB700" s="119" t="s">
        <v>544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4</v>
      </c>
      <c r="AR700" s="119">
        <v>8</v>
      </c>
      <c r="AS700" s="119">
        <v>19</v>
      </c>
      <c r="AT700" s="119">
        <v>5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31.1</v>
      </c>
      <c r="BI700" s="119">
        <v>31.8</v>
      </c>
      <c r="BJ700" s="119">
        <v>34.9</v>
      </c>
      <c r="BK700" s="119">
        <v>37.799999999999997</v>
      </c>
      <c r="BL700" s="119">
        <v>2</v>
      </c>
      <c r="BM700" s="119" t="s">
        <v>434</v>
      </c>
    </row>
    <row r="701" spans="1:65" s="119" customFormat="1" ht="11.4" x14ac:dyDescent="0.2">
      <c r="A701" s="119" t="s">
        <v>148</v>
      </c>
      <c r="B701" s="119">
        <v>11</v>
      </c>
      <c r="C701" s="119">
        <v>0</v>
      </c>
      <c r="D701" s="119">
        <v>11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549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0</v>
      </c>
      <c r="AR701" s="119">
        <v>3</v>
      </c>
      <c r="AS701" s="119">
        <v>6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29.5</v>
      </c>
      <c r="BI701" s="119">
        <v>30.5</v>
      </c>
      <c r="BJ701" s="119">
        <v>33.799999999999997</v>
      </c>
      <c r="BK701" s="119">
        <v>36.6</v>
      </c>
      <c r="BL701" s="119">
        <v>0</v>
      </c>
      <c r="BM701" s="119" t="s">
        <v>433</v>
      </c>
    </row>
    <row r="702" spans="1:65" s="119" customFormat="1" ht="11.4" x14ac:dyDescent="0.2">
      <c r="A702" s="119" t="s">
        <v>148</v>
      </c>
      <c r="B702" s="119">
        <v>25</v>
      </c>
      <c r="C702" s="119">
        <v>0</v>
      </c>
      <c r="D702" s="119">
        <v>23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92</v>
      </c>
      <c r="Q702" s="119">
        <v>0</v>
      </c>
      <c r="R702" s="119">
        <v>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580</v>
      </c>
      <c r="AC702" s="119" t="s">
        <v>56</v>
      </c>
      <c r="AD702" s="119" t="s">
        <v>578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2</v>
      </c>
      <c r="AR702" s="119">
        <v>8</v>
      </c>
      <c r="AS702" s="119">
        <v>7</v>
      </c>
      <c r="AT702" s="119">
        <v>7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31.9</v>
      </c>
      <c r="BI702" s="119">
        <v>31</v>
      </c>
      <c r="BJ702" s="119">
        <v>38</v>
      </c>
      <c r="BK702" s="119">
        <v>41.9</v>
      </c>
      <c r="BL702" s="119">
        <v>6</v>
      </c>
      <c r="BM702" s="119" t="s">
        <v>434</v>
      </c>
    </row>
    <row r="703" spans="1:65" s="119" customFormat="1" ht="11.4" x14ac:dyDescent="0.2">
      <c r="A703" s="119" t="s">
        <v>149</v>
      </c>
      <c r="B703" s="119">
        <v>18</v>
      </c>
      <c r="C703" s="119">
        <v>0</v>
      </c>
      <c r="D703" s="119">
        <v>17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94.44</v>
      </c>
      <c r="Q703" s="119">
        <v>0</v>
      </c>
      <c r="R703" s="119">
        <v>5.556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558</v>
      </c>
      <c r="AC703" s="119" t="s">
        <v>56</v>
      </c>
      <c r="AD703" s="119" t="s">
        <v>495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</v>
      </c>
      <c r="AR703" s="119">
        <v>8</v>
      </c>
      <c r="AS703" s="119">
        <v>5</v>
      </c>
      <c r="AT703" s="119">
        <v>2</v>
      </c>
      <c r="AU703" s="119">
        <v>2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30.9</v>
      </c>
      <c r="BI703" s="119">
        <v>29.9</v>
      </c>
      <c r="BJ703" s="119">
        <v>39.1</v>
      </c>
      <c r="BK703" s="119">
        <v>41.1</v>
      </c>
      <c r="BL703" s="119">
        <v>3</v>
      </c>
      <c r="BM703" s="119" t="s">
        <v>433</v>
      </c>
    </row>
    <row r="704" spans="1:65" s="119" customFormat="1" ht="11.4" x14ac:dyDescent="0.2">
      <c r="A704" s="119" t="s">
        <v>149</v>
      </c>
      <c r="B704" s="119">
        <v>20</v>
      </c>
      <c r="C704" s="119">
        <v>0</v>
      </c>
      <c r="D704" s="119">
        <v>17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1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85</v>
      </c>
      <c r="Q704" s="119">
        <v>0</v>
      </c>
      <c r="R704" s="119">
        <v>10</v>
      </c>
      <c r="S704" s="119">
        <v>0</v>
      </c>
      <c r="T704" s="119">
        <v>0</v>
      </c>
      <c r="U704" s="119">
        <v>0</v>
      </c>
      <c r="V704" s="119">
        <v>5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570</v>
      </c>
      <c r="AC704" s="119" t="s">
        <v>56</v>
      </c>
      <c r="AD704" s="119" t="s">
        <v>510</v>
      </c>
      <c r="AE704" s="119" t="s">
        <v>56</v>
      </c>
      <c r="AF704" s="119" t="s">
        <v>56</v>
      </c>
      <c r="AG704" s="119" t="s">
        <v>56</v>
      </c>
      <c r="AH704" s="119" t="s">
        <v>451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2</v>
      </c>
      <c r="AR704" s="119">
        <v>7</v>
      </c>
      <c r="AS704" s="119">
        <v>7</v>
      </c>
      <c r="AT704" s="119">
        <v>1</v>
      </c>
      <c r="AU704" s="119">
        <v>1</v>
      </c>
      <c r="AV704" s="119">
        <v>0</v>
      </c>
      <c r="AW704" s="119">
        <v>0</v>
      </c>
      <c r="AX704" s="119">
        <v>0</v>
      </c>
      <c r="AY704" s="119">
        <v>1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31.4</v>
      </c>
      <c r="BI704" s="119">
        <v>29.8</v>
      </c>
      <c r="BJ704" s="119">
        <v>35.799999999999997</v>
      </c>
      <c r="BK704" s="119">
        <v>61.8</v>
      </c>
      <c r="BL704" s="119">
        <v>2</v>
      </c>
      <c r="BM704" s="119" t="s">
        <v>434</v>
      </c>
    </row>
    <row r="705" spans="1:65" s="119" customFormat="1" ht="11.4" x14ac:dyDescent="0.2">
      <c r="A705" s="119" t="s">
        <v>150</v>
      </c>
      <c r="B705" s="119">
        <v>11</v>
      </c>
      <c r="C705" s="119">
        <v>0</v>
      </c>
      <c r="D705" s="119">
        <v>10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90.91</v>
      </c>
      <c r="Q705" s="119">
        <v>0</v>
      </c>
      <c r="R705" s="119">
        <v>9.0909999999999993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481</v>
      </c>
      <c r="AC705" s="119" t="s">
        <v>56</v>
      </c>
      <c r="AD705" s="119" t="s">
        <v>443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0</v>
      </c>
      <c r="AQ705" s="119">
        <v>1</v>
      </c>
      <c r="AR705" s="119">
        <v>7</v>
      </c>
      <c r="AS705" s="119">
        <v>2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26.7</v>
      </c>
      <c r="BI705" s="119">
        <v>26.3</v>
      </c>
      <c r="BJ705" s="119">
        <v>32.5</v>
      </c>
      <c r="BK705" s="119">
        <v>34</v>
      </c>
      <c r="BL705" s="119">
        <v>0</v>
      </c>
      <c r="BM705" s="119" t="s">
        <v>433</v>
      </c>
    </row>
    <row r="706" spans="1:65" s="119" customFormat="1" ht="11.4" x14ac:dyDescent="0.2">
      <c r="A706" s="119" t="s">
        <v>150</v>
      </c>
      <c r="B706" s="119">
        <v>27</v>
      </c>
      <c r="C706" s="119">
        <v>1</v>
      </c>
      <c r="D706" s="119">
        <v>22</v>
      </c>
      <c r="E706" s="119">
        <v>0</v>
      </c>
      <c r="F706" s="119">
        <v>4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3.7040000000000002</v>
      </c>
      <c r="P706" s="119">
        <v>81.48</v>
      </c>
      <c r="Q706" s="119">
        <v>0</v>
      </c>
      <c r="R706" s="119">
        <v>14.81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173</v>
      </c>
      <c r="AB706" s="119" t="s">
        <v>505</v>
      </c>
      <c r="AC706" s="119" t="s">
        <v>56</v>
      </c>
      <c r="AD706" s="119" t="s">
        <v>594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1</v>
      </c>
      <c r="AR706" s="119">
        <v>11</v>
      </c>
      <c r="AS706" s="119">
        <v>9</v>
      </c>
      <c r="AT706" s="119">
        <v>5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30.4</v>
      </c>
      <c r="BI706" s="119">
        <v>30.8</v>
      </c>
      <c r="BJ706" s="119">
        <v>35.700000000000003</v>
      </c>
      <c r="BK706" s="119">
        <v>37.799999999999997</v>
      </c>
      <c r="BL706" s="119">
        <v>2</v>
      </c>
      <c r="BM706" s="119" t="s">
        <v>434</v>
      </c>
    </row>
    <row r="707" spans="1:65" s="119" customFormat="1" ht="11.4" x14ac:dyDescent="0.2">
      <c r="A707" s="119" t="s">
        <v>151</v>
      </c>
      <c r="B707" s="119">
        <v>28</v>
      </c>
      <c r="C707" s="119">
        <v>0</v>
      </c>
      <c r="D707" s="119">
        <v>27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96.43</v>
      </c>
      <c r="Q707" s="119">
        <v>0</v>
      </c>
      <c r="R707" s="119">
        <v>3.5710000000000002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561</v>
      </c>
      <c r="AC707" s="119" t="s">
        <v>56</v>
      </c>
      <c r="AD707" s="119" t="s">
        <v>533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</v>
      </c>
      <c r="AR707" s="119">
        <v>17</v>
      </c>
      <c r="AS707" s="119">
        <v>8</v>
      </c>
      <c r="AT707" s="119">
        <v>2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29.7</v>
      </c>
      <c r="BI707" s="119">
        <v>29.2</v>
      </c>
      <c r="BJ707" s="119">
        <v>33.5</v>
      </c>
      <c r="BK707" s="119">
        <v>35.6</v>
      </c>
      <c r="BL707" s="119">
        <v>0</v>
      </c>
      <c r="BM707" s="119" t="s">
        <v>433</v>
      </c>
    </row>
    <row r="708" spans="1:65" s="119" customFormat="1" ht="11.4" x14ac:dyDescent="0.2">
      <c r="A708" s="119" t="s">
        <v>151</v>
      </c>
      <c r="B708" s="119">
        <v>36</v>
      </c>
      <c r="C708" s="119">
        <v>0</v>
      </c>
      <c r="D708" s="119">
        <v>36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530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1</v>
      </c>
      <c r="AQ708" s="119">
        <v>4</v>
      </c>
      <c r="AR708" s="119">
        <v>13</v>
      </c>
      <c r="AS708" s="119">
        <v>13</v>
      </c>
      <c r="AT708" s="119">
        <v>4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29.2</v>
      </c>
      <c r="BI708" s="119">
        <v>29.5</v>
      </c>
      <c r="BJ708" s="119">
        <v>33.799999999999997</v>
      </c>
      <c r="BK708" s="119">
        <v>39.200000000000003</v>
      </c>
      <c r="BL708" s="119">
        <v>3</v>
      </c>
      <c r="BM708" s="119" t="s">
        <v>434</v>
      </c>
    </row>
    <row r="709" spans="1:65" s="119" customFormat="1" ht="11.4" x14ac:dyDescent="0.2">
      <c r="A709" s="119" t="s">
        <v>152</v>
      </c>
      <c r="B709" s="119">
        <v>21</v>
      </c>
      <c r="C709" s="119">
        <v>0</v>
      </c>
      <c r="D709" s="119">
        <v>21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533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5</v>
      </c>
      <c r="AR709" s="119">
        <v>12</v>
      </c>
      <c r="AS709" s="119">
        <v>3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27.6</v>
      </c>
      <c r="BI709" s="119">
        <v>28.1</v>
      </c>
      <c r="BJ709" s="119">
        <v>30.5</v>
      </c>
      <c r="BK709" s="119">
        <v>34.9</v>
      </c>
      <c r="BL709" s="119">
        <v>0</v>
      </c>
      <c r="BM709" s="119" t="s">
        <v>433</v>
      </c>
    </row>
    <row r="710" spans="1:65" s="119" customFormat="1" ht="11.4" x14ac:dyDescent="0.2">
      <c r="A710" s="119" t="s">
        <v>152</v>
      </c>
      <c r="B710" s="119">
        <v>25</v>
      </c>
      <c r="C710" s="119">
        <v>1</v>
      </c>
      <c r="D710" s="119">
        <v>23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4</v>
      </c>
      <c r="P710" s="119">
        <v>92</v>
      </c>
      <c r="Q710" s="119">
        <v>0</v>
      </c>
      <c r="R710" s="119">
        <v>4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498</v>
      </c>
      <c r="AB710" s="119" t="s">
        <v>511</v>
      </c>
      <c r="AC710" s="119" t="s">
        <v>56</v>
      </c>
      <c r="AD710" s="119" t="s">
        <v>496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7</v>
      </c>
      <c r="AS710" s="119">
        <v>11</v>
      </c>
      <c r="AT710" s="119">
        <v>5</v>
      </c>
      <c r="AU710" s="119">
        <v>1</v>
      </c>
      <c r="AV710" s="119">
        <v>0</v>
      </c>
      <c r="AW710" s="119">
        <v>1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33</v>
      </c>
      <c r="BI710" s="119">
        <v>31.6</v>
      </c>
      <c r="BJ710" s="119">
        <v>39</v>
      </c>
      <c r="BK710" s="119">
        <v>47.4</v>
      </c>
      <c r="BL710" s="119">
        <v>5</v>
      </c>
      <c r="BM710" s="119" t="s">
        <v>434</v>
      </c>
    </row>
    <row r="711" spans="1:65" s="119" customFormat="1" ht="11.4" x14ac:dyDescent="0.2">
      <c r="A711" s="119" t="s">
        <v>153</v>
      </c>
      <c r="B711" s="119">
        <v>21</v>
      </c>
      <c r="C711" s="119">
        <v>0</v>
      </c>
      <c r="D711" s="119">
        <v>21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500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2</v>
      </c>
      <c r="AR711" s="119">
        <v>10</v>
      </c>
      <c r="AS711" s="119">
        <v>9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29.4</v>
      </c>
      <c r="BI711" s="119">
        <v>29.3</v>
      </c>
      <c r="BJ711" s="119">
        <v>33.299999999999997</v>
      </c>
      <c r="BK711" s="119">
        <v>34.4</v>
      </c>
      <c r="BL711" s="119">
        <v>0</v>
      </c>
      <c r="BM711" s="119" t="s">
        <v>433</v>
      </c>
    </row>
    <row r="712" spans="1:65" s="119" customFormat="1" ht="11.4" x14ac:dyDescent="0.2">
      <c r="A712" s="119" t="s">
        <v>153</v>
      </c>
      <c r="B712" s="119">
        <v>20</v>
      </c>
      <c r="C712" s="119">
        <v>0</v>
      </c>
      <c r="D712" s="119">
        <v>19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95</v>
      </c>
      <c r="Q712" s="119">
        <v>0</v>
      </c>
      <c r="R712" s="119">
        <v>5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516</v>
      </c>
      <c r="AC712" s="119" t="s">
        <v>56</v>
      </c>
      <c r="AD712" s="119" t="s">
        <v>578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</v>
      </c>
      <c r="AR712" s="119">
        <v>3</v>
      </c>
      <c r="AS712" s="119">
        <v>12</v>
      </c>
      <c r="AT712" s="119">
        <v>2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31.3</v>
      </c>
      <c r="BI712" s="119">
        <v>30.8</v>
      </c>
      <c r="BJ712" s="119">
        <v>35.9</v>
      </c>
      <c r="BK712" s="119">
        <v>44.4</v>
      </c>
      <c r="BL712" s="119">
        <v>1</v>
      </c>
      <c r="BM712" s="119" t="s">
        <v>434</v>
      </c>
    </row>
    <row r="713" spans="1:65" s="119" customFormat="1" ht="11.4" x14ac:dyDescent="0.2">
      <c r="A713" s="119" t="s">
        <v>154</v>
      </c>
      <c r="B713" s="119">
        <v>20</v>
      </c>
      <c r="C713" s="119">
        <v>0</v>
      </c>
      <c r="D713" s="119">
        <v>19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95</v>
      </c>
      <c r="Q713" s="119">
        <v>0</v>
      </c>
      <c r="R713" s="119">
        <v>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533</v>
      </c>
      <c r="AC713" s="119" t="s">
        <v>56</v>
      </c>
      <c r="AD713" s="119" t="s">
        <v>535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5</v>
      </c>
      <c r="AR713" s="119">
        <v>7</v>
      </c>
      <c r="AS713" s="119">
        <v>3</v>
      </c>
      <c r="AT713" s="119">
        <v>2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27.6</v>
      </c>
      <c r="BI713" s="119">
        <v>26.4</v>
      </c>
      <c r="BJ713" s="119">
        <v>36.200000000000003</v>
      </c>
      <c r="BK713" s="119">
        <v>40.1</v>
      </c>
      <c r="BL713" s="119">
        <v>1</v>
      </c>
      <c r="BM713" s="119" t="s">
        <v>433</v>
      </c>
    </row>
    <row r="714" spans="1:65" s="119" customFormat="1" ht="11.4" x14ac:dyDescent="0.2">
      <c r="A714" s="119" t="s">
        <v>154</v>
      </c>
      <c r="B714" s="119">
        <v>12</v>
      </c>
      <c r="C714" s="119">
        <v>0</v>
      </c>
      <c r="D714" s="119">
        <v>11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91.67</v>
      </c>
      <c r="Q714" s="119">
        <v>0</v>
      </c>
      <c r="R714" s="119">
        <v>8.3330000000000002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516</v>
      </c>
      <c r="AC714" s="119" t="s">
        <v>56</v>
      </c>
      <c r="AD714" s="119" t="s">
        <v>528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1</v>
      </c>
      <c r="AR714" s="119">
        <v>2</v>
      </c>
      <c r="AS714" s="119">
        <v>5</v>
      </c>
      <c r="AT714" s="119">
        <v>2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31.4</v>
      </c>
      <c r="BI714" s="119">
        <v>33.1</v>
      </c>
      <c r="BJ714" s="119">
        <v>39.6</v>
      </c>
      <c r="BK714" s="119">
        <v>40.299999999999997</v>
      </c>
      <c r="BL714" s="119">
        <v>3</v>
      </c>
      <c r="BM714" s="119" t="s">
        <v>434</v>
      </c>
    </row>
    <row r="715" spans="1:65" s="119" customFormat="1" ht="11.4" x14ac:dyDescent="0.2">
      <c r="A715" s="119" t="s">
        <v>155</v>
      </c>
      <c r="B715" s="119">
        <v>29</v>
      </c>
      <c r="C715" s="119">
        <v>0</v>
      </c>
      <c r="D715" s="119">
        <v>27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93.1</v>
      </c>
      <c r="Q715" s="119">
        <v>0</v>
      </c>
      <c r="R715" s="119">
        <v>6.8970000000000002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455</v>
      </c>
      <c r="AC715" s="119" t="s">
        <v>56</v>
      </c>
      <c r="AD715" s="119" t="s">
        <v>558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8</v>
      </c>
      <c r="AR715" s="119">
        <v>12</v>
      </c>
      <c r="AS715" s="119">
        <v>4</v>
      </c>
      <c r="AT715" s="119">
        <v>2</v>
      </c>
      <c r="AU715" s="119">
        <v>2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28.1</v>
      </c>
      <c r="BI715" s="119">
        <v>26.2</v>
      </c>
      <c r="BJ715" s="119">
        <v>34.9</v>
      </c>
      <c r="BK715" s="119">
        <v>41.4</v>
      </c>
      <c r="BL715" s="119">
        <v>3</v>
      </c>
      <c r="BM715" s="119" t="s">
        <v>433</v>
      </c>
    </row>
    <row r="716" spans="1:65" s="119" customFormat="1" ht="11.4" x14ac:dyDescent="0.2">
      <c r="A716" s="119" t="s">
        <v>155</v>
      </c>
      <c r="B716" s="119">
        <v>15</v>
      </c>
      <c r="C716" s="119">
        <v>0</v>
      </c>
      <c r="D716" s="119">
        <v>15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569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5</v>
      </c>
      <c r="AS716" s="119">
        <v>4</v>
      </c>
      <c r="AT716" s="119">
        <v>3</v>
      </c>
      <c r="AU716" s="119">
        <v>2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32.4</v>
      </c>
      <c r="BI716" s="119">
        <v>32.5</v>
      </c>
      <c r="BJ716" s="119">
        <v>38.799999999999997</v>
      </c>
      <c r="BK716" s="119">
        <v>42.5</v>
      </c>
      <c r="BL716" s="119">
        <v>2</v>
      </c>
      <c r="BM716" s="119" t="s">
        <v>434</v>
      </c>
    </row>
    <row r="717" spans="1:65" s="119" customFormat="1" ht="11.4" x14ac:dyDescent="0.2">
      <c r="A717" s="119" t="s">
        <v>156</v>
      </c>
      <c r="B717" s="119">
        <v>10</v>
      </c>
      <c r="C717" s="119">
        <v>0</v>
      </c>
      <c r="D717" s="119">
        <v>10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491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3</v>
      </c>
      <c r="AS717" s="119">
        <v>5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433</v>
      </c>
    </row>
    <row r="718" spans="1:65" s="119" customFormat="1" ht="11.4" x14ac:dyDescent="0.2">
      <c r="A718" s="119" t="s">
        <v>156</v>
      </c>
      <c r="B718" s="119">
        <v>17</v>
      </c>
      <c r="C718" s="119">
        <v>0</v>
      </c>
      <c r="D718" s="119">
        <v>16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94.12</v>
      </c>
      <c r="Q718" s="119">
        <v>0</v>
      </c>
      <c r="R718" s="119">
        <v>5.8819999999999997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490</v>
      </c>
      <c r="AC718" s="119" t="s">
        <v>56</v>
      </c>
      <c r="AD718" s="119" t="s">
        <v>533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6</v>
      </c>
      <c r="AS718" s="119">
        <v>5</v>
      </c>
      <c r="AT718" s="119">
        <v>5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32.299999999999997</v>
      </c>
      <c r="BI718" s="119">
        <v>32.5</v>
      </c>
      <c r="BJ718" s="119">
        <v>38</v>
      </c>
      <c r="BK718" s="119">
        <v>39</v>
      </c>
      <c r="BL718" s="119">
        <v>4</v>
      </c>
      <c r="BM718" s="119" t="s">
        <v>434</v>
      </c>
    </row>
    <row r="719" spans="1:65" s="119" customFormat="1" ht="11.4" x14ac:dyDescent="0.2">
      <c r="A719" s="119" t="s">
        <v>157</v>
      </c>
      <c r="B719" s="119">
        <v>5</v>
      </c>
      <c r="C719" s="119">
        <v>0</v>
      </c>
      <c r="D719" s="119">
        <v>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519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1</v>
      </c>
      <c r="AS719" s="119">
        <v>2</v>
      </c>
      <c r="AT719" s="119">
        <v>2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33.299999999999997</v>
      </c>
      <c r="BI719" s="119" t="s">
        <v>55</v>
      </c>
      <c r="BJ719" s="119" t="s">
        <v>55</v>
      </c>
      <c r="BK719" s="119" t="s">
        <v>55</v>
      </c>
      <c r="BL719" s="119">
        <v>1</v>
      </c>
      <c r="BM719" s="119" t="s">
        <v>433</v>
      </c>
    </row>
    <row r="720" spans="1:65" s="119" customFormat="1" ht="11.4" x14ac:dyDescent="0.2">
      <c r="A720" s="119" t="s">
        <v>157</v>
      </c>
      <c r="B720" s="119">
        <v>10</v>
      </c>
      <c r="C720" s="119">
        <v>0</v>
      </c>
      <c r="D720" s="119">
        <v>10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522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2</v>
      </c>
      <c r="AS720" s="119">
        <v>3</v>
      </c>
      <c r="AT720" s="119">
        <v>4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31.4</v>
      </c>
      <c r="BI720" s="119" t="s">
        <v>55</v>
      </c>
      <c r="BJ720" s="119" t="s">
        <v>55</v>
      </c>
      <c r="BK720" s="119" t="s">
        <v>55</v>
      </c>
      <c r="BL720" s="119">
        <v>1</v>
      </c>
      <c r="BM720" s="119" t="s">
        <v>434</v>
      </c>
    </row>
    <row r="721" spans="1:65" s="119" customFormat="1" ht="11.4" x14ac:dyDescent="0.2">
      <c r="A721" s="119" t="s">
        <v>158</v>
      </c>
      <c r="B721" s="119">
        <v>5</v>
      </c>
      <c r="C721" s="119">
        <v>0</v>
      </c>
      <c r="D721" s="119">
        <v>5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568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1</v>
      </c>
      <c r="AS721" s="119">
        <v>2</v>
      </c>
      <c r="AT721" s="119">
        <v>1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30.7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433</v>
      </c>
    </row>
    <row r="722" spans="1:65" s="119" customFormat="1" ht="11.4" x14ac:dyDescent="0.2">
      <c r="A722" s="119" t="s">
        <v>158</v>
      </c>
      <c r="B722" s="119">
        <v>8</v>
      </c>
      <c r="C722" s="119">
        <v>0</v>
      </c>
      <c r="D722" s="119">
        <v>8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490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2</v>
      </c>
      <c r="AS722" s="119">
        <v>4</v>
      </c>
      <c r="AT722" s="119">
        <v>2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32.6</v>
      </c>
      <c r="BI722" s="119" t="s">
        <v>55</v>
      </c>
      <c r="BJ722" s="119" t="s">
        <v>55</v>
      </c>
      <c r="BK722" s="119" t="s">
        <v>55</v>
      </c>
      <c r="BL722" s="119">
        <v>1</v>
      </c>
      <c r="BM722" s="119" t="s">
        <v>434</v>
      </c>
    </row>
    <row r="723" spans="1:65" s="119" customFormat="1" ht="11.4" x14ac:dyDescent="0.2">
      <c r="A723" s="119" t="s">
        <v>160</v>
      </c>
      <c r="B723" s="119">
        <v>5</v>
      </c>
      <c r="C723" s="119">
        <v>0</v>
      </c>
      <c r="D723" s="119">
        <v>5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512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2</v>
      </c>
      <c r="AS723" s="119">
        <v>1</v>
      </c>
      <c r="AT723" s="119">
        <v>1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29.6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433</v>
      </c>
    </row>
    <row r="724" spans="1:65" s="119" customFormat="1" ht="11.4" x14ac:dyDescent="0.2">
      <c r="A724" s="119" t="s">
        <v>160</v>
      </c>
      <c r="B724" s="119">
        <v>12</v>
      </c>
      <c r="C724" s="119">
        <v>0</v>
      </c>
      <c r="D724" s="119">
        <v>12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529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6</v>
      </c>
      <c r="AS724" s="119">
        <v>0</v>
      </c>
      <c r="AT724" s="119">
        <v>3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31.8</v>
      </c>
      <c r="BI724" s="119">
        <v>28.7</v>
      </c>
      <c r="BJ724" s="119">
        <v>40.799999999999997</v>
      </c>
      <c r="BK724" s="119">
        <v>41.8</v>
      </c>
      <c r="BL724" s="119">
        <v>4</v>
      </c>
      <c r="BM724" s="119" t="s">
        <v>434</v>
      </c>
    </row>
    <row r="725" spans="1:65" s="119" customFormat="1" ht="11.4" x14ac:dyDescent="0.2">
      <c r="A725" s="119" t="s">
        <v>161</v>
      </c>
      <c r="B725" s="119">
        <v>4</v>
      </c>
      <c r="C725" s="119">
        <v>0</v>
      </c>
      <c r="D725" s="119">
        <v>4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567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1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30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433</v>
      </c>
    </row>
    <row r="726" spans="1:65" s="119" customFormat="1" ht="11.4" x14ac:dyDescent="0.2">
      <c r="A726" s="119" t="s">
        <v>161</v>
      </c>
      <c r="B726" s="119">
        <v>14</v>
      </c>
      <c r="C726" s="119">
        <v>0</v>
      </c>
      <c r="D726" s="119">
        <v>13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92.86</v>
      </c>
      <c r="Q726" s="119">
        <v>0</v>
      </c>
      <c r="R726" s="119">
        <v>7.1429999999999998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558</v>
      </c>
      <c r="AC726" s="119" t="s">
        <v>56</v>
      </c>
      <c r="AD726" s="119" t="s">
        <v>512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4</v>
      </c>
      <c r="AS726" s="119">
        <v>4</v>
      </c>
      <c r="AT726" s="119">
        <v>4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</v>
      </c>
      <c r="BI726" s="119">
        <v>31</v>
      </c>
      <c r="BJ726" s="119">
        <v>36.200000000000003</v>
      </c>
      <c r="BK726" s="119">
        <v>39.299999999999997</v>
      </c>
      <c r="BL726" s="119">
        <v>1</v>
      </c>
      <c r="BM726" s="119" t="s">
        <v>434</v>
      </c>
    </row>
    <row r="727" spans="1:65" s="119" customFormat="1" ht="11.4" x14ac:dyDescent="0.2">
      <c r="A727" s="119" t="s">
        <v>162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489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2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33.200000000000003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433</v>
      </c>
    </row>
    <row r="728" spans="1:65" s="119" customFormat="1" ht="11.4" x14ac:dyDescent="0.2">
      <c r="A728" s="119" t="s">
        <v>162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503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1</v>
      </c>
      <c r="AS728" s="119">
        <v>1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33.6</v>
      </c>
      <c r="BI728" s="119" t="s">
        <v>55</v>
      </c>
      <c r="BJ728" s="119" t="s">
        <v>55</v>
      </c>
      <c r="BK728" s="119" t="s">
        <v>55</v>
      </c>
      <c r="BL728" s="119">
        <v>1</v>
      </c>
      <c r="BM728" s="119" t="s">
        <v>434</v>
      </c>
    </row>
    <row r="729" spans="1:65" s="120" customFormat="1" ht="12" x14ac:dyDescent="0.25">
      <c r="A729" s="120" t="s">
        <v>163</v>
      </c>
      <c r="B729" s="120">
        <v>4135</v>
      </c>
      <c r="C729" s="120">
        <v>15</v>
      </c>
      <c r="D729" s="120">
        <v>3830</v>
      </c>
      <c r="E729" s="120">
        <v>23</v>
      </c>
      <c r="F729" s="120">
        <v>261</v>
      </c>
      <c r="G729" s="120">
        <v>3</v>
      </c>
      <c r="H729" s="120">
        <v>2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0.36299999999999999</v>
      </c>
      <c r="P729" s="120">
        <v>92.62</v>
      </c>
      <c r="Q729" s="120">
        <v>0.55600000000000005</v>
      </c>
      <c r="R729" s="120">
        <v>6.3120000000000003</v>
      </c>
      <c r="S729" s="120">
        <v>7.2999999999999995E-2</v>
      </c>
      <c r="T729" s="120">
        <v>4.8000000000000001E-2</v>
      </c>
      <c r="U729" s="120">
        <v>2.4E-2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458</v>
      </c>
      <c r="AB729" s="120" t="s">
        <v>557</v>
      </c>
      <c r="AC729" s="120" t="s">
        <v>454</v>
      </c>
      <c r="AD729" s="120" t="s">
        <v>533</v>
      </c>
      <c r="AE729" s="120" t="s">
        <v>102</v>
      </c>
      <c r="AF729" s="120" t="s">
        <v>449</v>
      </c>
      <c r="AG729" s="120" t="s">
        <v>471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5</v>
      </c>
      <c r="AN729" s="120">
        <v>37</v>
      </c>
      <c r="AO729" s="120">
        <v>53</v>
      </c>
      <c r="AP729" s="120">
        <v>114</v>
      </c>
      <c r="AQ729" s="120">
        <v>756</v>
      </c>
      <c r="AR729" s="120">
        <v>2099</v>
      </c>
      <c r="AS729" s="120">
        <v>942</v>
      </c>
      <c r="AT729" s="120">
        <v>120</v>
      </c>
      <c r="AU729" s="120">
        <v>8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27.4</v>
      </c>
      <c r="BI729" s="120">
        <v>27.7</v>
      </c>
      <c r="BJ729" s="120">
        <v>31.5</v>
      </c>
      <c r="BK729" s="120">
        <v>34.1</v>
      </c>
      <c r="BL729" s="120">
        <v>49</v>
      </c>
      <c r="BM729" s="120" t="s">
        <v>433</v>
      </c>
    </row>
    <row r="730" spans="1:65" s="120" customFormat="1" ht="12" x14ac:dyDescent="0.25">
      <c r="A730" s="120" t="s">
        <v>163</v>
      </c>
      <c r="B730" s="120">
        <v>3395</v>
      </c>
      <c r="C730" s="120">
        <v>24</v>
      </c>
      <c r="D730" s="120">
        <v>3094</v>
      </c>
      <c r="E730" s="120">
        <v>8</v>
      </c>
      <c r="F730" s="120">
        <v>259</v>
      </c>
      <c r="G730" s="120">
        <v>2</v>
      </c>
      <c r="H730" s="120">
        <v>4</v>
      </c>
      <c r="I730" s="120">
        <v>3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0.70699999999999996</v>
      </c>
      <c r="P730" s="120">
        <v>91.13</v>
      </c>
      <c r="Q730" s="120">
        <v>0.23599999999999999</v>
      </c>
      <c r="R730" s="120">
        <v>7.6289999999999996</v>
      </c>
      <c r="S730" s="120">
        <v>5.8999999999999997E-2</v>
      </c>
      <c r="T730" s="120">
        <v>0.11799999999999999</v>
      </c>
      <c r="U730" s="120">
        <v>8.7999999999999995E-2</v>
      </c>
      <c r="V730" s="120">
        <v>2.9000000000000001E-2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458</v>
      </c>
      <c r="AB730" s="120" t="s">
        <v>512</v>
      </c>
      <c r="AC730" s="120" t="s">
        <v>479</v>
      </c>
      <c r="AD730" s="120" t="s">
        <v>563</v>
      </c>
      <c r="AE730" s="120" t="s">
        <v>460</v>
      </c>
      <c r="AF730" s="120" t="s">
        <v>449</v>
      </c>
      <c r="AG730" s="120" t="s">
        <v>457</v>
      </c>
      <c r="AH730" s="120" t="s">
        <v>515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0</v>
      </c>
      <c r="AO730" s="120">
        <v>6</v>
      </c>
      <c r="AP730" s="120">
        <v>31</v>
      </c>
      <c r="AQ730" s="120">
        <v>404</v>
      </c>
      <c r="AR730" s="120">
        <v>1463</v>
      </c>
      <c r="AS730" s="120">
        <v>1156</v>
      </c>
      <c r="AT730" s="120">
        <v>278</v>
      </c>
      <c r="AU730" s="120">
        <v>47</v>
      </c>
      <c r="AV730" s="120">
        <v>8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29.6</v>
      </c>
      <c r="BI730" s="120">
        <v>29.4</v>
      </c>
      <c r="BJ730" s="120">
        <v>33.700000000000003</v>
      </c>
      <c r="BK730" s="120">
        <v>36.700000000000003</v>
      </c>
      <c r="BL730" s="120">
        <v>146</v>
      </c>
      <c r="BM730" s="120" t="s">
        <v>434</v>
      </c>
    </row>
    <row r="731" spans="1:65" s="120" customFormat="1" ht="12" x14ac:dyDescent="0.25">
      <c r="A731" s="120" t="s">
        <v>164</v>
      </c>
      <c r="B731" s="120">
        <v>4562</v>
      </c>
      <c r="C731" s="120">
        <v>18</v>
      </c>
      <c r="D731" s="120">
        <v>4233</v>
      </c>
      <c r="E731" s="120">
        <v>24</v>
      </c>
      <c r="F731" s="120">
        <v>281</v>
      </c>
      <c r="G731" s="120">
        <v>3</v>
      </c>
      <c r="H731" s="120">
        <v>2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0.39500000000000002</v>
      </c>
      <c r="P731" s="120">
        <v>92.79</v>
      </c>
      <c r="Q731" s="120">
        <v>0.52600000000000002</v>
      </c>
      <c r="R731" s="120">
        <v>6.16</v>
      </c>
      <c r="S731" s="120">
        <v>6.6000000000000003E-2</v>
      </c>
      <c r="T731" s="120">
        <v>4.3999999999999997E-2</v>
      </c>
      <c r="U731" s="120">
        <v>2.1999999999999999E-2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483</v>
      </c>
      <c r="AB731" s="120" t="s">
        <v>533</v>
      </c>
      <c r="AC731" s="120" t="s">
        <v>142</v>
      </c>
      <c r="AD731" s="120" t="s">
        <v>564</v>
      </c>
      <c r="AE731" s="120" t="s">
        <v>102</v>
      </c>
      <c r="AF731" s="120" t="s">
        <v>449</v>
      </c>
      <c r="AG731" s="120" t="s">
        <v>471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5</v>
      </c>
      <c r="AN731" s="120">
        <v>37</v>
      </c>
      <c r="AO731" s="120">
        <v>55</v>
      </c>
      <c r="AP731" s="120">
        <v>115</v>
      </c>
      <c r="AQ731" s="120">
        <v>793</v>
      </c>
      <c r="AR731" s="120">
        <v>2301</v>
      </c>
      <c r="AS731" s="120">
        <v>1084</v>
      </c>
      <c r="AT731" s="120">
        <v>157</v>
      </c>
      <c r="AU731" s="120">
        <v>12</v>
      </c>
      <c r="AV731" s="120">
        <v>3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27.6</v>
      </c>
      <c r="BI731" s="120">
        <v>27.8</v>
      </c>
      <c r="BJ731" s="120">
        <v>31.7</v>
      </c>
      <c r="BK731" s="120">
        <v>34.4</v>
      </c>
      <c r="BL731" s="120">
        <v>67</v>
      </c>
      <c r="BM731" s="120" t="s">
        <v>433</v>
      </c>
    </row>
    <row r="732" spans="1:65" s="120" customFormat="1" ht="12" x14ac:dyDescent="0.25">
      <c r="A732" s="120" t="s">
        <v>164</v>
      </c>
      <c r="B732" s="120">
        <v>3902</v>
      </c>
      <c r="C732" s="120">
        <v>30</v>
      </c>
      <c r="D732" s="120">
        <v>3559</v>
      </c>
      <c r="E732" s="120">
        <v>9</v>
      </c>
      <c r="F732" s="120">
        <v>293</v>
      </c>
      <c r="G732" s="120">
        <v>2</v>
      </c>
      <c r="H732" s="120">
        <v>4</v>
      </c>
      <c r="I732" s="120">
        <v>3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0.76900000000000002</v>
      </c>
      <c r="P732" s="120">
        <v>91.21</v>
      </c>
      <c r="Q732" s="120">
        <v>0.23100000000000001</v>
      </c>
      <c r="R732" s="120">
        <v>7.5090000000000003</v>
      </c>
      <c r="S732" s="120">
        <v>5.0999999999999997E-2</v>
      </c>
      <c r="T732" s="120">
        <v>0.10299999999999999</v>
      </c>
      <c r="U732" s="120">
        <v>7.6999999999999999E-2</v>
      </c>
      <c r="V732" s="120">
        <v>5.0999999999999997E-2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459</v>
      </c>
      <c r="AB732" s="120" t="s">
        <v>513</v>
      </c>
      <c r="AC732" s="120" t="s">
        <v>435</v>
      </c>
      <c r="AD732" s="120" t="s">
        <v>560</v>
      </c>
      <c r="AE732" s="120" t="s">
        <v>460</v>
      </c>
      <c r="AF732" s="120" t="s">
        <v>449</v>
      </c>
      <c r="AG732" s="120" t="s">
        <v>457</v>
      </c>
      <c r="AH732" s="120" t="s">
        <v>500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0</v>
      </c>
      <c r="AO732" s="120">
        <v>7</v>
      </c>
      <c r="AP732" s="120">
        <v>36</v>
      </c>
      <c r="AQ732" s="120">
        <v>458</v>
      </c>
      <c r="AR732" s="120">
        <v>1640</v>
      </c>
      <c r="AS732" s="120">
        <v>1340</v>
      </c>
      <c r="AT732" s="120">
        <v>351</v>
      </c>
      <c r="AU732" s="120">
        <v>57</v>
      </c>
      <c r="AV732" s="120">
        <v>8</v>
      </c>
      <c r="AW732" s="120">
        <v>3</v>
      </c>
      <c r="AX732" s="120">
        <v>0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29.7</v>
      </c>
      <c r="BI732" s="120">
        <v>29.5</v>
      </c>
      <c r="BJ732" s="120">
        <v>33.9</v>
      </c>
      <c r="BK732" s="120">
        <v>37</v>
      </c>
      <c r="BL732" s="120">
        <v>197</v>
      </c>
      <c r="BM732" s="120" t="s">
        <v>434</v>
      </c>
    </row>
    <row r="733" spans="1:65" s="120" customFormat="1" ht="12" x14ac:dyDescent="0.25">
      <c r="A733" s="120" t="s">
        <v>165</v>
      </c>
      <c r="B733" s="120">
        <v>4642</v>
      </c>
      <c r="C733" s="120">
        <v>18</v>
      </c>
      <c r="D733" s="120">
        <v>4310</v>
      </c>
      <c r="E733" s="120">
        <v>24</v>
      </c>
      <c r="F733" s="120">
        <v>284</v>
      </c>
      <c r="G733" s="120">
        <v>3</v>
      </c>
      <c r="H733" s="120">
        <v>2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0.38800000000000001</v>
      </c>
      <c r="P733" s="120">
        <v>92.85</v>
      </c>
      <c r="Q733" s="120">
        <v>0.51700000000000002</v>
      </c>
      <c r="R733" s="120">
        <v>6.1180000000000003</v>
      </c>
      <c r="S733" s="120">
        <v>6.5000000000000002E-2</v>
      </c>
      <c r="T733" s="120">
        <v>4.2999999999999997E-2</v>
      </c>
      <c r="U733" s="120">
        <v>2.1999999999999999E-2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483</v>
      </c>
      <c r="AB733" s="120" t="s">
        <v>564</v>
      </c>
      <c r="AC733" s="120" t="s">
        <v>142</v>
      </c>
      <c r="AD733" s="120" t="s">
        <v>562</v>
      </c>
      <c r="AE733" s="120" t="s">
        <v>102</v>
      </c>
      <c r="AF733" s="120" t="s">
        <v>449</v>
      </c>
      <c r="AG733" s="120" t="s">
        <v>471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5</v>
      </c>
      <c r="AN733" s="120">
        <v>37</v>
      </c>
      <c r="AO733" s="120">
        <v>55</v>
      </c>
      <c r="AP733" s="120">
        <v>118</v>
      </c>
      <c r="AQ733" s="120">
        <v>811</v>
      </c>
      <c r="AR733" s="120">
        <v>2328</v>
      </c>
      <c r="AS733" s="120">
        <v>1104</v>
      </c>
      <c r="AT733" s="120">
        <v>166</v>
      </c>
      <c r="AU733" s="120">
        <v>15</v>
      </c>
      <c r="AV733" s="120">
        <v>3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27.6</v>
      </c>
      <c r="BI733" s="120">
        <v>27.8</v>
      </c>
      <c r="BJ733" s="120">
        <v>31.8</v>
      </c>
      <c r="BK733" s="120">
        <v>34.5</v>
      </c>
      <c r="BL733" s="120">
        <v>72</v>
      </c>
      <c r="BM733" s="120" t="s">
        <v>433</v>
      </c>
    </row>
    <row r="734" spans="1:65" s="120" customFormat="1" ht="12" x14ac:dyDescent="0.25">
      <c r="A734" s="120" t="s">
        <v>165</v>
      </c>
      <c r="B734" s="120">
        <v>3993</v>
      </c>
      <c r="C734" s="120">
        <v>30</v>
      </c>
      <c r="D734" s="120">
        <v>3647</v>
      </c>
      <c r="E734" s="120">
        <v>9</v>
      </c>
      <c r="F734" s="120">
        <v>296</v>
      </c>
      <c r="G734" s="120">
        <v>2</v>
      </c>
      <c r="H734" s="120">
        <v>4</v>
      </c>
      <c r="I734" s="120">
        <v>3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0.751</v>
      </c>
      <c r="P734" s="120">
        <v>91.33</v>
      </c>
      <c r="Q734" s="120">
        <v>0.22500000000000001</v>
      </c>
      <c r="R734" s="120">
        <v>7.4130000000000003</v>
      </c>
      <c r="S734" s="120">
        <v>0.05</v>
      </c>
      <c r="T734" s="120">
        <v>0.1</v>
      </c>
      <c r="U734" s="120">
        <v>7.4999999999999997E-2</v>
      </c>
      <c r="V734" s="120">
        <v>0.05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459</v>
      </c>
      <c r="AB734" s="120" t="s">
        <v>561</v>
      </c>
      <c r="AC734" s="120" t="s">
        <v>435</v>
      </c>
      <c r="AD734" s="120" t="s">
        <v>560</v>
      </c>
      <c r="AE734" s="120" t="s">
        <v>460</v>
      </c>
      <c r="AF734" s="120" t="s">
        <v>449</v>
      </c>
      <c r="AG734" s="120" t="s">
        <v>457</v>
      </c>
      <c r="AH734" s="120" t="s">
        <v>500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0</v>
      </c>
      <c r="AO734" s="120">
        <v>7</v>
      </c>
      <c r="AP734" s="120">
        <v>37</v>
      </c>
      <c r="AQ734" s="120">
        <v>465</v>
      </c>
      <c r="AR734" s="120">
        <v>1668</v>
      </c>
      <c r="AS734" s="120">
        <v>1366</v>
      </c>
      <c r="AT734" s="120">
        <v>375</v>
      </c>
      <c r="AU734" s="120">
        <v>62</v>
      </c>
      <c r="AV734" s="120">
        <v>8</v>
      </c>
      <c r="AW734" s="120">
        <v>3</v>
      </c>
      <c r="AX734" s="120">
        <v>0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29.7</v>
      </c>
      <c r="BI734" s="120">
        <v>29.5</v>
      </c>
      <c r="BJ734" s="120">
        <v>34.1</v>
      </c>
      <c r="BK734" s="120">
        <v>37.200000000000003</v>
      </c>
      <c r="BL734" s="120">
        <v>214</v>
      </c>
      <c r="BM734" s="120" t="s">
        <v>434</v>
      </c>
    </row>
    <row r="735" spans="1:65" s="120" customFormat="1" ht="12" x14ac:dyDescent="0.25">
      <c r="A735" s="120" t="s">
        <v>166</v>
      </c>
      <c r="B735" s="120">
        <v>4711</v>
      </c>
      <c r="C735" s="120">
        <v>20</v>
      </c>
      <c r="D735" s="120">
        <v>4372</v>
      </c>
      <c r="E735" s="120">
        <v>24</v>
      </c>
      <c r="F735" s="120">
        <v>289</v>
      </c>
      <c r="G735" s="120">
        <v>3</v>
      </c>
      <c r="H735" s="120">
        <v>2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0.42499999999999999</v>
      </c>
      <c r="P735" s="120">
        <v>92.8</v>
      </c>
      <c r="Q735" s="120">
        <v>0.50900000000000001</v>
      </c>
      <c r="R735" s="120">
        <v>6.1349999999999998</v>
      </c>
      <c r="S735" s="120">
        <v>6.4000000000000001E-2</v>
      </c>
      <c r="T735" s="120">
        <v>4.2000000000000003E-2</v>
      </c>
      <c r="U735" s="120">
        <v>2.1000000000000001E-2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478</v>
      </c>
      <c r="AB735" s="120" t="s">
        <v>562</v>
      </c>
      <c r="AC735" s="120" t="s">
        <v>142</v>
      </c>
      <c r="AD735" s="120" t="s">
        <v>455</v>
      </c>
      <c r="AE735" s="120" t="s">
        <v>102</v>
      </c>
      <c r="AF735" s="120" t="s">
        <v>449</v>
      </c>
      <c r="AG735" s="120" t="s">
        <v>471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5</v>
      </c>
      <c r="AN735" s="120">
        <v>37</v>
      </c>
      <c r="AO735" s="120">
        <v>55</v>
      </c>
      <c r="AP735" s="120">
        <v>118</v>
      </c>
      <c r="AQ735" s="120">
        <v>811</v>
      </c>
      <c r="AR735" s="120">
        <v>2341</v>
      </c>
      <c r="AS735" s="120">
        <v>1136</v>
      </c>
      <c r="AT735" s="120">
        <v>183</v>
      </c>
      <c r="AU735" s="120">
        <v>21</v>
      </c>
      <c r="AV735" s="120">
        <v>4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27.7</v>
      </c>
      <c r="BI735" s="120">
        <v>27.9</v>
      </c>
      <c r="BJ735" s="120">
        <v>31.9</v>
      </c>
      <c r="BK735" s="120">
        <v>34.799999999999997</v>
      </c>
      <c r="BL735" s="120">
        <v>88</v>
      </c>
      <c r="BM735" s="120" t="s">
        <v>433</v>
      </c>
    </row>
    <row r="736" spans="1:65" s="120" customFormat="1" ht="12" x14ac:dyDescent="0.25">
      <c r="A736" s="120" t="s">
        <v>166</v>
      </c>
      <c r="B736" s="120">
        <v>4065</v>
      </c>
      <c r="C736" s="120">
        <v>31</v>
      </c>
      <c r="D736" s="120">
        <v>3710</v>
      </c>
      <c r="E736" s="120">
        <v>9</v>
      </c>
      <c r="F736" s="120">
        <v>304</v>
      </c>
      <c r="G736" s="120">
        <v>2</v>
      </c>
      <c r="H736" s="120">
        <v>4</v>
      </c>
      <c r="I736" s="120">
        <v>3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0.76300000000000001</v>
      </c>
      <c r="P736" s="120">
        <v>91.27</v>
      </c>
      <c r="Q736" s="120">
        <v>0.221</v>
      </c>
      <c r="R736" s="120">
        <v>7.4779999999999998</v>
      </c>
      <c r="S736" s="120">
        <v>4.9000000000000002E-2</v>
      </c>
      <c r="T736" s="120">
        <v>9.8000000000000004E-2</v>
      </c>
      <c r="U736" s="120">
        <v>7.3999999999999996E-2</v>
      </c>
      <c r="V736" s="120">
        <v>4.9000000000000002E-2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590</v>
      </c>
      <c r="AB736" s="120" t="s">
        <v>563</v>
      </c>
      <c r="AC736" s="120" t="s">
        <v>435</v>
      </c>
      <c r="AD736" s="120" t="s">
        <v>560</v>
      </c>
      <c r="AE736" s="120" t="s">
        <v>460</v>
      </c>
      <c r="AF736" s="120" t="s">
        <v>449</v>
      </c>
      <c r="AG736" s="120" t="s">
        <v>457</v>
      </c>
      <c r="AH736" s="120" t="s">
        <v>500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0</v>
      </c>
      <c r="AO736" s="120">
        <v>7</v>
      </c>
      <c r="AP736" s="120">
        <v>37</v>
      </c>
      <c r="AQ736" s="120">
        <v>468</v>
      </c>
      <c r="AR736" s="120">
        <v>1681</v>
      </c>
      <c r="AS736" s="120">
        <v>1390</v>
      </c>
      <c r="AT736" s="120">
        <v>394</v>
      </c>
      <c r="AU736" s="120">
        <v>69</v>
      </c>
      <c r="AV736" s="120">
        <v>13</v>
      </c>
      <c r="AW736" s="120">
        <v>4</v>
      </c>
      <c r="AX736" s="120">
        <v>0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29.8</v>
      </c>
      <c r="BI736" s="120">
        <v>29.6</v>
      </c>
      <c r="BJ736" s="120">
        <v>34.200000000000003</v>
      </c>
      <c r="BK736" s="120">
        <v>37.5</v>
      </c>
      <c r="BL736" s="120">
        <v>236</v>
      </c>
      <c r="BM736" s="120" t="s">
        <v>434</v>
      </c>
    </row>
    <row r="739" spans="1:65" s="115" customFormat="1" x14ac:dyDescent="0.25">
      <c r="A739" s="115" t="s">
        <v>628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238</v>
      </c>
      <c r="AR742" s="118" t="s">
        <v>51</v>
      </c>
      <c r="AS742" s="118" t="s">
        <v>239</v>
      </c>
      <c r="AT742" s="118" t="s">
        <v>240</v>
      </c>
      <c r="AU742" s="118" t="s">
        <v>241</v>
      </c>
      <c r="AV742" s="118" t="s">
        <v>242</v>
      </c>
      <c r="AW742" s="118" t="s">
        <v>52</v>
      </c>
      <c r="AX742" s="118" t="s">
        <v>243</v>
      </c>
      <c r="AY742" s="118" t="s">
        <v>244</v>
      </c>
      <c r="AZ742" s="118" t="s">
        <v>245</v>
      </c>
      <c r="BA742" s="118" t="s">
        <v>246</v>
      </c>
      <c r="BB742" s="118" t="s">
        <v>53</v>
      </c>
      <c r="BC742" s="118" t="s">
        <v>247</v>
      </c>
      <c r="BD742" s="118" t="s">
        <v>15</v>
      </c>
      <c r="BE742" s="118" t="s">
        <v>248</v>
      </c>
      <c r="BF742" s="118" t="s">
        <v>16</v>
      </c>
      <c r="BG742" s="118" t="s">
        <v>236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238</v>
      </c>
      <c r="AQ743" s="118" t="s">
        <v>51</v>
      </c>
      <c r="AR743" s="118" t="s">
        <v>239</v>
      </c>
      <c r="AS743" s="118" t="s">
        <v>240</v>
      </c>
      <c r="AT743" s="118" t="s">
        <v>241</v>
      </c>
      <c r="AU743" s="118" t="s">
        <v>242</v>
      </c>
      <c r="AV743" s="118" t="s">
        <v>52</v>
      </c>
      <c r="AW743" s="118" t="s">
        <v>243</v>
      </c>
      <c r="AX743" s="118" t="s">
        <v>244</v>
      </c>
      <c r="AY743" s="118" t="s">
        <v>245</v>
      </c>
      <c r="AZ743" s="118" t="s">
        <v>246</v>
      </c>
      <c r="BA743" s="118" t="s">
        <v>53</v>
      </c>
      <c r="BB743" s="118" t="s">
        <v>247</v>
      </c>
      <c r="BC743" s="118" t="s">
        <v>15</v>
      </c>
      <c r="BD743" s="118" t="s">
        <v>248</v>
      </c>
      <c r="BE743" s="118" t="s">
        <v>16</v>
      </c>
      <c r="BF743" s="118" t="s">
        <v>236</v>
      </c>
      <c r="BG743" s="118" t="s">
        <v>249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504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0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31.2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433</v>
      </c>
    </row>
    <row r="745" spans="1:65" s="119" customFormat="1" ht="11.4" x14ac:dyDescent="0.2">
      <c r="A745" s="119" t="s">
        <v>54</v>
      </c>
      <c r="B745" s="119">
        <v>6</v>
      </c>
      <c r="C745" s="119">
        <v>0</v>
      </c>
      <c r="D745" s="119">
        <v>5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83.33</v>
      </c>
      <c r="Q745" s="119">
        <v>0</v>
      </c>
      <c r="R745" s="119">
        <v>16.670000000000002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505</v>
      </c>
      <c r="AC745" s="119" t="s">
        <v>56</v>
      </c>
      <c r="AD745" s="119" t="s">
        <v>544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2</v>
      </c>
      <c r="AS745" s="119">
        <v>2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434</v>
      </c>
    </row>
    <row r="746" spans="1:65" s="119" customFormat="1" ht="11.4" x14ac:dyDescent="0.2">
      <c r="A746" s="119" t="s">
        <v>57</v>
      </c>
      <c r="B746" s="119">
        <v>4</v>
      </c>
      <c r="C746" s="119">
        <v>0</v>
      </c>
      <c r="D746" s="119">
        <v>4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478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2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433</v>
      </c>
    </row>
    <row r="747" spans="1:65" s="119" customFormat="1" ht="11.4" x14ac:dyDescent="0.2">
      <c r="A747" s="119" t="s">
        <v>57</v>
      </c>
      <c r="B747" s="119">
        <v>4</v>
      </c>
      <c r="C747" s="119">
        <v>0</v>
      </c>
      <c r="D747" s="119">
        <v>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530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1</v>
      </c>
      <c r="AS747" s="119">
        <v>1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29.2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434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543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1</v>
      </c>
      <c r="AS748" s="119">
        <v>0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29.3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433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516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31.5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434</v>
      </c>
    </row>
    <row r="750" spans="1:65" s="119" customFormat="1" ht="11.4" x14ac:dyDescent="0.2">
      <c r="A750" s="119" t="s">
        <v>60</v>
      </c>
      <c r="B750" s="119">
        <v>2</v>
      </c>
      <c r="C750" s="119">
        <v>0</v>
      </c>
      <c r="D750" s="119">
        <v>1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50</v>
      </c>
      <c r="Q750" s="119">
        <v>0</v>
      </c>
      <c r="R750" s="119">
        <v>50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685</v>
      </c>
      <c r="AC750" s="119" t="s">
        <v>56</v>
      </c>
      <c r="AD750" s="119" t="s">
        <v>549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0</v>
      </c>
      <c r="AT750" s="119">
        <v>0</v>
      </c>
      <c r="AU750" s="119">
        <v>1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35.700000000000003</v>
      </c>
      <c r="BI750" s="119" t="s">
        <v>55</v>
      </c>
      <c r="BJ750" s="119" t="s">
        <v>55</v>
      </c>
      <c r="BK750" s="119" t="s">
        <v>55</v>
      </c>
      <c r="BL750" s="119">
        <v>1</v>
      </c>
      <c r="BM750" s="119" t="s">
        <v>433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50</v>
      </c>
      <c r="Q751" s="119">
        <v>0</v>
      </c>
      <c r="R751" s="119">
        <v>50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665</v>
      </c>
      <c r="AC751" s="119" t="s">
        <v>56</v>
      </c>
      <c r="AD751" s="119" t="s">
        <v>455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1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38.299999999999997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434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492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34.9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433</v>
      </c>
    </row>
    <row r="753" spans="1:65" s="119" customFormat="1" ht="11.4" x14ac:dyDescent="0.2">
      <c r="A753" s="119" t="s">
        <v>61</v>
      </c>
      <c r="B753" s="119">
        <v>2</v>
      </c>
      <c r="C753" s="119">
        <v>1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50</v>
      </c>
      <c r="P753" s="119">
        <v>50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559</v>
      </c>
      <c r="AB753" s="119" t="s">
        <v>595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1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34.4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434</v>
      </c>
    </row>
    <row r="754" spans="1:65" s="119" customFormat="1" ht="11.4" x14ac:dyDescent="0.2">
      <c r="A754" s="119" t="s">
        <v>62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512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29.6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433</v>
      </c>
    </row>
    <row r="755" spans="1:65" s="119" customFormat="1" ht="11.4" x14ac:dyDescent="0.2">
      <c r="A755" s="119" t="s">
        <v>62</v>
      </c>
      <c r="B755" s="119">
        <v>5</v>
      </c>
      <c r="C755" s="119">
        <v>0</v>
      </c>
      <c r="D755" s="119">
        <v>3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60</v>
      </c>
      <c r="Q755" s="119">
        <v>0</v>
      </c>
      <c r="R755" s="119">
        <v>40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531</v>
      </c>
      <c r="AC755" s="119" t="s">
        <v>56</v>
      </c>
      <c r="AD755" s="119" t="s">
        <v>495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3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28.2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434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433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514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32.1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434</v>
      </c>
    </row>
    <row r="758" spans="1:65" s="119" customFormat="1" ht="11.4" x14ac:dyDescent="0.2">
      <c r="A758" s="119" t="s">
        <v>64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498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1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35.6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433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550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28.7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434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28.5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433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549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434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433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494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1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56.9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434</v>
      </c>
    </row>
    <row r="764" spans="1:65" s="119" customFormat="1" ht="11.4" x14ac:dyDescent="0.2">
      <c r="A764" s="119" t="s">
        <v>68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531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2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433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434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433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638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37.1</v>
      </c>
      <c r="BI767" s="119" t="s">
        <v>55</v>
      </c>
      <c r="BJ767" s="119" t="s">
        <v>55</v>
      </c>
      <c r="BK767" s="119" t="s">
        <v>55</v>
      </c>
      <c r="BL767" s="119">
        <v>1</v>
      </c>
      <c r="BM767" s="119" t="s">
        <v>434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433</v>
      </c>
    </row>
    <row r="769" spans="1:65" s="119" customFormat="1" ht="11.4" x14ac:dyDescent="0.2">
      <c r="A769" s="119" t="s">
        <v>70</v>
      </c>
      <c r="B769" s="119">
        <v>2</v>
      </c>
      <c r="C769" s="119">
        <v>0</v>
      </c>
      <c r="D769" s="119">
        <v>2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597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434</v>
      </c>
    </row>
    <row r="770" spans="1:65" s="119" customFormat="1" ht="11.4" x14ac:dyDescent="0.2">
      <c r="A770" s="119" t="s">
        <v>71</v>
      </c>
      <c r="B770" s="119">
        <v>2</v>
      </c>
      <c r="C770" s="119">
        <v>0</v>
      </c>
      <c r="D770" s="119">
        <v>1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50</v>
      </c>
      <c r="Q770" s="119">
        <v>0</v>
      </c>
      <c r="R770" s="119">
        <v>50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555</v>
      </c>
      <c r="AC770" s="119" t="s">
        <v>56</v>
      </c>
      <c r="AD770" s="119" t="s">
        <v>586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1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31.7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433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493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33.4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434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433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434</v>
      </c>
    </row>
    <row r="774" spans="1:65" s="119" customFormat="1" ht="11.4" x14ac:dyDescent="0.2">
      <c r="A774" s="119" t="s">
        <v>73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554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1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31.7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433</v>
      </c>
    </row>
    <row r="775" spans="1:65" s="119" customFormat="1" ht="11.4" x14ac:dyDescent="0.2">
      <c r="A775" s="119" t="s">
        <v>73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676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44.8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434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596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3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37.6</v>
      </c>
      <c r="BI776" s="119" t="s">
        <v>55</v>
      </c>
      <c r="BJ776" s="119" t="s">
        <v>55</v>
      </c>
      <c r="BK776" s="119" t="s">
        <v>55</v>
      </c>
      <c r="BL776" s="119">
        <v>2</v>
      </c>
      <c r="BM776" s="119" t="s">
        <v>433</v>
      </c>
    </row>
    <row r="777" spans="1:65" s="119" customFormat="1" ht="11.4" x14ac:dyDescent="0.2">
      <c r="A777" s="119" t="s">
        <v>74</v>
      </c>
      <c r="B777" s="119">
        <v>4</v>
      </c>
      <c r="C777" s="119">
        <v>0</v>
      </c>
      <c r="D777" s="119">
        <v>4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593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1</v>
      </c>
      <c r="AT777" s="119">
        <v>1</v>
      </c>
      <c r="AU777" s="119">
        <v>1</v>
      </c>
      <c r="AV777" s="119">
        <v>1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40.4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434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433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434</v>
      </c>
    </row>
    <row r="780" spans="1:65" s="119" customFormat="1" ht="11.4" x14ac:dyDescent="0.2">
      <c r="A780" s="119" t="s">
        <v>76</v>
      </c>
      <c r="B780" s="119">
        <v>4</v>
      </c>
      <c r="C780" s="119">
        <v>0</v>
      </c>
      <c r="D780" s="119">
        <v>3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75</v>
      </c>
      <c r="Q780" s="119">
        <v>0</v>
      </c>
      <c r="R780" s="119">
        <v>25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554</v>
      </c>
      <c r="AC780" s="119" t="s">
        <v>56</v>
      </c>
      <c r="AD780" s="119" t="s">
        <v>590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2</v>
      </c>
      <c r="AS780" s="119">
        <v>1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30.3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433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434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510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1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433</v>
      </c>
    </row>
    <row r="783" spans="1:65" s="119" customFormat="1" ht="11.4" x14ac:dyDescent="0.2">
      <c r="A783" s="119" t="s">
        <v>77</v>
      </c>
      <c r="B783" s="119">
        <v>2</v>
      </c>
      <c r="C783" s="119">
        <v>0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480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28.8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434</v>
      </c>
    </row>
    <row r="784" spans="1:65" s="119" customFormat="1" ht="11.4" x14ac:dyDescent="0.2">
      <c r="A784" s="119" t="s">
        <v>78</v>
      </c>
      <c r="B784" s="119">
        <v>3</v>
      </c>
      <c r="C784" s="119">
        <v>0</v>
      </c>
      <c r="D784" s="119">
        <v>3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525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2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33.5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433</v>
      </c>
    </row>
    <row r="785" spans="1:65" s="119" customFormat="1" ht="11.4" x14ac:dyDescent="0.2">
      <c r="A785" s="119" t="s">
        <v>78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513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29.7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434</v>
      </c>
    </row>
    <row r="786" spans="1:65" s="119" customFormat="1" ht="11.4" x14ac:dyDescent="0.2">
      <c r="A786" s="119" t="s">
        <v>80</v>
      </c>
      <c r="B786" s="119">
        <v>9</v>
      </c>
      <c r="C786" s="119">
        <v>0</v>
      </c>
      <c r="D786" s="119">
        <v>9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546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5</v>
      </c>
      <c r="AT786" s="119">
        <v>3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33.799999999999997</v>
      </c>
      <c r="BI786" s="119" t="s">
        <v>55</v>
      </c>
      <c r="BJ786" s="119" t="s">
        <v>55</v>
      </c>
      <c r="BK786" s="119" t="s">
        <v>55</v>
      </c>
      <c r="BL786" s="119">
        <v>2</v>
      </c>
      <c r="BM786" s="119" t="s">
        <v>433</v>
      </c>
    </row>
    <row r="787" spans="1:65" s="119" customFormat="1" ht="11.4" x14ac:dyDescent="0.2">
      <c r="A787" s="119" t="s">
        <v>80</v>
      </c>
      <c r="B787" s="119">
        <v>2</v>
      </c>
      <c r="C787" s="119">
        <v>0</v>
      </c>
      <c r="D787" s="119">
        <v>0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0</v>
      </c>
      <c r="Q787" s="119">
        <v>0</v>
      </c>
      <c r="R787" s="119">
        <v>100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56</v>
      </c>
      <c r="AC787" s="119" t="s">
        <v>56</v>
      </c>
      <c r="AD787" s="119" t="s">
        <v>558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0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31.1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434</v>
      </c>
    </row>
    <row r="788" spans="1:65" s="119" customFormat="1" ht="11.4" x14ac:dyDescent="0.2">
      <c r="A788" s="119" t="s">
        <v>81</v>
      </c>
      <c r="B788" s="119">
        <v>8</v>
      </c>
      <c r="C788" s="119">
        <v>0</v>
      </c>
      <c r="D788" s="119">
        <v>8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614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3</v>
      </c>
      <c r="AT788" s="119">
        <v>4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34</v>
      </c>
      <c r="BI788" s="119" t="s">
        <v>55</v>
      </c>
      <c r="BJ788" s="119" t="s">
        <v>55</v>
      </c>
      <c r="BK788" s="119" t="s">
        <v>55</v>
      </c>
      <c r="BL788" s="119">
        <v>2</v>
      </c>
      <c r="BM788" s="119" t="s">
        <v>433</v>
      </c>
    </row>
    <row r="789" spans="1:65" s="119" customFormat="1" ht="11.4" x14ac:dyDescent="0.2">
      <c r="A789" s="119" t="s">
        <v>81</v>
      </c>
      <c r="B789" s="119">
        <v>4</v>
      </c>
      <c r="C789" s="119">
        <v>0</v>
      </c>
      <c r="D789" s="119"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595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2</v>
      </c>
      <c r="AT789" s="119">
        <v>1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36</v>
      </c>
      <c r="BI789" s="119" t="s">
        <v>55</v>
      </c>
      <c r="BJ789" s="119" t="s">
        <v>55</v>
      </c>
      <c r="BK789" s="119" t="s">
        <v>55</v>
      </c>
      <c r="BL789" s="119">
        <v>2</v>
      </c>
      <c r="BM789" s="119" t="s">
        <v>434</v>
      </c>
    </row>
    <row r="790" spans="1:65" s="119" customFormat="1" ht="11.4" x14ac:dyDescent="0.2">
      <c r="A790" s="119" t="s">
        <v>82</v>
      </c>
      <c r="B790" s="119">
        <v>15</v>
      </c>
      <c r="C790" s="119">
        <v>1</v>
      </c>
      <c r="D790" s="119">
        <v>12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6.6669999999999998</v>
      </c>
      <c r="P790" s="119">
        <v>80</v>
      </c>
      <c r="Q790" s="119">
        <v>0</v>
      </c>
      <c r="R790" s="119">
        <v>13.33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634</v>
      </c>
      <c r="AB790" s="119" t="s">
        <v>580</v>
      </c>
      <c r="AC790" s="119" t="s">
        <v>56</v>
      </c>
      <c r="AD790" s="119" t="s">
        <v>483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5</v>
      </c>
      <c r="AS790" s="119">
        <v>7</v>
      </c>
      <c r="AT790" s="119">
        <v>2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31.9</v>
      </c>
      <c r="BI790" s="119">
        <v>31</v>
      </c>
      <c r="BJ790" s="119">
        <v>37.200000000000003</v>
      </c>
      <c r="BK790" s="119">
        <v>40.299999999999997</v>
      </c>
      <c r="BL790" s="119">
        <v>2</v>
      </c>
      <c r="BM790" s="119" t="s">
        <v>433</v>
      </c>
    </row>
    <row r="791" spans="1:65" s="119" customFormat="1" ht="11.4" x14ac:dyDescent="0.2">
      <c r="A791" s="119" t="s">
        <v>82</v>
      </c>
      <c r="B791" s="119">
        <v>5</v>
      </c>
      <c r="C791" s="119">
        <v>0</v>
      </c>
      <c r="D791" s="119">
        <v>4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80</v>
      </c>
      <c r="Q791" s="119">
        <v>0</v>
      </c>
      <c r="R791" s="119">
        <v>20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532</v>
      </c>
      <c r="AC791" s="119" t="s">
        <v>56</v>
      </c>
      <c r="AD791" s="119" t="s">
        <v>505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0</v>
      </c>
      <c r="AS791" s="119">
        <v>1</v>
      </c>
      <c r="AT791" s="119">
        <v>2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33.9</v>
      </c>
      <c r="BI791" s="119" t="s">
        <v>55</v>
      </c>
      <c r="BJ791" s="119" t="s">
        <v>55</v>
      </c>
      <c r="BK791" s="119" t="s">
        <v>55</v>
      </c>
      <c r="BL791" s="119">
        <v>2</v>
      </c>
      <c r="BM791" s="119" t="s">
        <v>434</v>
      </c>
    </row>
    <row r="792" spans="1:65" s="119" customFormat="1" ht="11.4" x14ac:dyDescent="0.2">
      <c r="A792" s="119" t="s">
        <v>83</v>
      </c>
      <c r="B792" s="119">
        <v>21</v>
      </c>
      <c r="C792" s="119">
        <v>0</v>
      </c>
      <c r="D792" s="119">
        <v>20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95.24</v>
      </c>
      <c r="Q792" s="119">
        <v>0</v>
      </c>
      <c r="R792" s="119">
        <v>4.7619999999999996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528</v>
      </c>
      <c r="AC792" s="119" t="s">
        <v>56</v>
      </c>
      <c r="AD792" s="119" t="s">
        <v>478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11</v>
      </c>
      <c r="AS792" s="119">
        <v>7</v>
      </c>
      <c r="AT792" s="119">
        <v>3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30.7</v>
      </c>
      <c r="BI792" s="119">
        <v>29.8</v>
      </c>
      <c r="BJ792" s="119">
        <v>35.700000000000003</v>
      </c>
      <c r="BK792" s="119">
        <v>38.9</v>
      </c>
      <c r="BL792" s="119">
        <v>2</v>
      </c>
      <c r="BM792" s="119" t="s">
        <v>433</v>
      </c>
    </row>
    <row r="793" spans="1:65" s="119" customFormat="1" ht="11.4" x14ac:dyDescent="0.2">
      <c r="A793" s="119" t="s">
        <v>83</v>
      </c>
      <c r="B793" s="119">
        <v>10</v>
      </c>
      <c r="C793" s="119">
        <v>1</v>
      </c>
      <c r="D793" s="119">
        <v>7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10</v>
      </c>
      <c r="P793" s="119">
        <v>70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445</v>
      </c>
      <c r="AB793" s="119" t="s">
        <v>503</v>
      </c>
      <c r="AC793" s="119" t="s">
        <v>56</v>
      </c>
      <c r="AD793" s="119" t="s">
        <v>555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2</v>
      </c>
      <c r="AS793" s="119">
        <v>5</v>
      </c>
      <c r="AT793" s="119">
        <v>2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31.6</v>
      </c>
      <c r="BI793" s="119" t="s">
        <v>55</v>
      </c>
      <c r="BJ793" s="119" t="s">
        <v>55</v>
      </c>
      <c r="BK793" s="119" t="s">
        <v>55</v>
      </c>
      <c r="BL793" s="119">
        <v>2</v>
      </c>
      <c r="BM793" s="119" t="s">
        <v>434</v>
      </c>
    </row>
    <row r="794" spans="1:65" s="119" customFormat="1" ht="11.4" x14ac:dyDescent="0.2">
      <c r="A794" s="119" t="s">
        <v>85</v>
      </c>
      <c r="B794" s="119">
        <v>21</v>
      </c>
      <c r="C794" s="119">
        <v>0</v>
      </c>
      <c r="D794" s="119">
        <v>19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90.48</v>
      </c>
      <c r="Q794" s="119">
        <v>0</v>
      </c>
      <c r="R794" s="119">
        <v>9.5239999999999991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529</v>
      </c>
      <c r="AC794" s="119" t="s">
        <v>56</v>
      </c>
      <c r="AD794" s="119" t="s">
        <v>586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7</v>
      </c>
      <c r="AS794" s="119">
        <v>11</v>
      </c>
      <c r="AT794" s="119">
        <v>2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32</v>
      </c>
      <c r="BI794" s="119">
        <v>31.4</v>
      </c>
      <c r="BJ794" s="119">
        <v>35</v>
      </c>
      <c r="BK794" s="119">
        <v>42.5</v>
      </c>
      <c r="BL794" s="119">
        <v>2</v>
      </c>
      <c r="BM794" s="119" t="s">
        <v>433</v>
      </c>
    </row>
    <row r="795" spans="1:65" s="119" customFormat="1" ht="11.4" x14ac:dyDescent="0.2">
      <c r="A795" s="119" t="s">
        <v>85</v>
      </c>
      <c r="B795" s="119">
        <v>13</v>
      </c>
      <c r="C795" s="119">
        <v>0</v>
      </c>
      <c r="D795" s="119">
        <v>12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92.31</v>
      </c>
      <c r="Q795" s="119">
        <v>0</v>
      </c>
      <c r="R795" s="119">
        <v>7.6920000000000002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539</v>
      </c>
      <c r="AC795" s="119" t="s">
        <v>56</v>
      </c>
      <c r="AD795" s="119" t="s">
        <v>495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9</v>
      </c>
      <c r="AS795" s="119">
        <v>1</v>
      </c>
      <c r="AT795" s="119">
        <v>1</v>
      </c>
      <c r="AU795" s="119">
        <v>2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30.7</v>
      </c>
      <c r="BI795" s="119">
        <v>28</v>
      </c>
      <c r="BJ795" s="119">
        <v>40.1</v>
      </c>
      <c r="BK795" s="119">
        <v>42.9</v>
      </c>
      <c r="BL795" s="119">
        <v>3</v>
      </c>
      <c r="BM795" s="119" t="s">
        <v>434</v>
      </c>
    </row>
    <row r="796" spans="1:65" s="119" customFormat="1" ht="11.4" x14ac:dyDescent="0.2">
      <c r="A796" s="119" t="s">
        <v>86</v>
      </c>
      <c r="B796" s="119">
        <v>36</v>
      </c>
      <c r="C796" s="119">
        <v>0</v>
      </c>
      <c r="D796" s="119">
        <v>32</v>
      </c>
      <c r="E796" s="119">
        <v>0</v>
      </c>
      <c r="F796" s="119">
        <v>4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88.89</v>
      </c>
      <c r="Q796" s="119">
        <v>0</v>
      </c>
      <c r="R796" s="119">
        <v>11.11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512</v>
      </c>
      <c r="AC796" s="119" t="s">
        <v>56</v>
      </c>
      <c r="AD796" s="119" t="s">
        <v>531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5</v>
      </c>
      <c r="AR796" s="119">
        <v>18</v>
      </c>
      <c r="AS796" s="119">
        <v>6</v>
      </c>
      <c r="AT796" s="119">
        <v>6</v>
      </c>
      <c r="AU796" s="119">
        <v>1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29.5</v>
      </c>
      <c r="BI796" s="119">
        <v>28.2</v>
      </c>
      <c r="BJ796" s="119">
        <v>35.6</v>
      </c>
      <c r="BK796" s="119">
        <v>39.1</v>
      </c>
      <c r="BL796" s="119">
        <v>2</v>
      </c>
      <c r="BM796" s="119" t="s">
        <v>433</v>
      </c>
    </row>
    <row r="797" spans="1:65" s="119" customFormat="1" ht="11.4" x14ac:dyDescent="0.2">
      <c r="A797" s="119" t="s">
        <v>86</v>
      </c>
      <c r="B797" s="119">
        <v>21</v>
      </c>
      <c r="C797" s="119">
        <v>0</v>
      </c>
      <c r="D797" s="119">
        <v>18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85.71</v>
      </c>
      <c r="Q797" s="119">
        <v>0</v>
      </c>
      <c r="R797" s="119">
        <v>14.29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559</v>
      </c>
      <c r="AC797" s="119" t="s">
        <v>56</v>
      </c>
      <c r="AD797" s="119" t="s">
        <v>577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</v>
      </c>
      <c r="AR797" s="119">
        <v>6</v>
      </c>
      <c r="AS797" s="119">
        <v>11</v>
      </c>
      <c r="AT797" s="119">
        <v>1</v>
      </c>
      <c r="AU797" s="119">
        <v>2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31.9</v>
      </c>
      <c r="BI797" s="119">
        <v>31.2</v>
      </c>
      <c r="BJ797" s="119">
        <v>37.6</v>
      </c>
      <c r="BK797" s="119">
        <v>40.6</v>
      </c>
      <c r="BL797" s="119">
        <v>3</v>
      </c>
      <c r="BM797" s="119" t="s">
        <v>434</v>
      </c>
    </row>
    <row r="798" spans="1:65" s="119" customFormat="1" ht="11.4" x14ac:dyDescent="0.2">
      <c r="A798" s="119" t="s">
        <v>87</v>
      </c>
      <c r="B798" s="119">
        <v>46</v>
      </c>
      <c r="C798" s="119">
        <v>1</v>
      </c>
      <c r="D798" s="119">
        <v>44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2.1739999999999999</v>
      </c>
      <c r="P798" s="119">
        <v>95.65</v>
      </c>
      <c r="Q798" s="119">
        <v>0</v>
      </c>
      <c r="R798" s="119">
        <v>2.1739999999999999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564</v>
      </c>
      <c r="AB798" s="119" t="s">
        <v>480</v>
      </c>
      <c r="AC798" s="119" t="s">
        <v>56</v>
      </c>
      <c r="AD798" s="119" t="s">
        <v>503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6</v>
      </c>
      <c r="AR798" s="119">
        <v>23</v>
      </c>
      <c r="AS798" s="119">
        <v>15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28.9</v>
      </c>
      <c r="BI798" s="119">
        <v>28.6</v>
      </c>
      <c r="BJ798" s="119">
        <v>32.799999999999997</v>
      </c>
      <c r="BK798" s="119">
        <v>35</v>
      </c>
      <c r="BL798" s="119">
        <v>1</v>
      </c>
      <c r="BM798" s="119" t="s">
        <v>433</v>
      </c>
    </row>
    <row r="799" spans="1:65" s="119" customFormat="1" ht="11.4" x14ac:dyDescent="0.2">
      <c r="A799" s="119" t="s">
        <v>87</v>
      </c>
      <c r="B799" s="119">
        <v>23</v>
      </c>
      <c r="C799" s="119">
        <v>1</v>
      </c>
      <c r="D799" s="119">
        <v>20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4.3479999999999999</v>
      </c>
      <c r="P799" s="119">
        <v>86.96</v>
      </c>
      <c r="Q799" s="119">
        <v>0</v>
      </c>
      <c r="R799" s="119">
        <v>8.6959999999999997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477</v>
      </c>
      <c r="AB799" s="119" t="s">
        <v>504</v>
      </c>
      <c r="AC799" s="119" t="s">
        <v>56</v>
      </c>
      <c r="AD799" s="119" t="s">
        <v>464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2</v>
      </c>
      <c r="AR799" s="119">
        <v>9</v>
      </c>
      <c r="AS799" s="119">
        <v>8</v>
      </c>
      <c r="AT799" s="119">
        <v>4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30.4</v>
      </c>
      <c r="BI799" s="119">
        <v>30.7</v>
      </c>
      <c r="BJ799" s="119">
        <v>35.299999999999997</v>
      </c>
      <c r="BK799" s="119">
        <v>39.700000000000003</v>
      </c>
      <c r="BL799" s="119">
        <v>2</v>
      </c>
      <c r="BM799" s="119" t="s">
        <v>434</v>
      </c>
    </row>
    <row r="800" spans="1:65" s="119" customFormat="1" ht="11.4" x14ac:dyDescent="0.2">
      <c r="A800" s="119" t="s">
        <v>88</v>
      </c>
      <c r="B800" s="119">
        <v>70</v>
      </c>
      <c r="C800" s="119">
        <v>0</v>
      </c>
      <c r="D800" s="119">
        <v>64</v>
      </c>
      <c r="E800" s="119">
        <v>0</v>
      </c>
      <c r="F800" s="119">
        <v>6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91.43</v>
      </c>
      <c r="Q800" s="119">
        <v>0</v>
      </c>
      <c r="R800" s="119">
        <v>8.5709999999999997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603</v>
      </c>
      <c r="AC800" s="119" t="s">
        <v>56</v>
      </c>
      <c r="AD800" s="119" t="s">
        <v>547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11</v>
      </c>
      <c r="AR800" s="119">
        <v>36</v>
      </c>
      <c r="AS800" s="119">
        <v>21</v>
      </c>
      <c r="AT800" s="119">
        <v>2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28.5</v>
      </c>
      <c r="BI800" s="119">
        <v>28.5</v>
      </c>
      <c r="BJ800" s="119">
        <v>32.4</v>
      </c>
      <c r="BK800" s="119">
        <v>34.4</v>
      </c>
      <c r="BL800" s="119">
        <v>0</v>
      </c>
      <c r="BM800" s="119" t="s">
        <v>433</v>
      </c>
    </row>
    <row r="801" spans="1:65" s="119" customFormat="1" ht="11.4" x14ac:dyDescent="0.2">
      <c r="A801" s="119" t="s">
        <v>88</v>
      </c>
      <c r="B801" s="119">
        <v>42</v>
      </c>
      <c r="C801" s="119">
        <v>0</v>
      </c>
      <c r="D801" s="119">
        <v>36</v>
      </c>
      <c r="E801" s="119">
        <v>0</v>
      </c>
      <c r="F801" s="119">
        <v>6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85.71</v>
      </c>
      <c r="Q801" s="119">
        <v>0</v>
      </c>
      <c r="R801" s="119">
        <v>14.29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484</v>
      </c>
      <c r="AC801" s="119" t="s">
        <v>56</v>
      </c>
      <c r="AD801" s="119" t="s">
        <v>449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4</v>
      </c>
      <c r="AP801" s="119">
        <v>3</v>
      </c>
      <c r="AQ801" s="119">
        <v>3</v>
      </c>
      <c r="AR801" s="119">
        <v>15</v>
      </c>
      <c r="AS801" s="119">
        <v>12</v>
      </c>
      <c r="AT801" s="119">
        <v>4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26.7</v>
      </c>
      <c r="BI801" s="119">
        <v>28.5</v>
      </c>
      <c r="BJ801" s="119">
        <v>33</v>
      </c>
      <c r="BK801" s="119">
        <v>36.5</v>
      </c>
      <c r="BL801" s="119">
        <v>1</v>
      </c>
      <c r="BM801" s="119" t="s">
        <v>434</v>
      </c>
    </row>
    <row r="802" spans="1:65" s="119" customFormat="1" ht="11.4" x14ac:dyDescent="0.2">
      <c r="A802" s="119" t="s">
        <v>89</v>
      </c>
      <c r="B802" s="119">
        <v>129</v>
      </c>
      <c r="C802" s="119">
        <v>0</v>
      </c>
      <c r="D802" s="119">
        <v>125</v>
      </c>
      <c r="E802" s="119">
        <v>0</v>
      </c>
      <c r="F802" s="119">
        <v>4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96.9</v>
      </c>
      <c r="Q802" s="119">
        <v>0</v>
      </c>
      <c r="R802" s="119">
        <v>3.101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603</v>
      </c>
      <c r="AC802" s="119" t="s">
        <v>56</v>
      </c>
      <c r="AD802" s="119" t="s">
        <v>573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10</v>
      </c>
      <c r="AR802" s="119">
        <v>87</v>
      </c>
      <c r="AS802" s="119">
        <v>31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28.4</v>
      </c>
      <c r="BI802" s="119">
        <v>28.4</v>
      </c>
      <c r="BJ802" s="119">
        <v>31.1</v>
      </c>
      <c r="BK802" s="119">
        <v>32.700000000000003</v>
      </c>
      <c r="BL802" s="119">
        <v>0</v>
      </c>
      <c r="BM802" s="119" t="s">
        <v>433</v>
      </c>
    </row>
    <row r="803" spans="1:65" s="119" customFormat="1" ht="11.4" x14ac:dyDescent="0.2">
      <c r="A803" s="119" t="s">
        <v>89</v>
      </c>
      <c r="B803" s="119">
        <v>48</v>
      </c>
      <c r="C803" s="119">
        <v>0</v>
      </c>
      <c r="D803" s="119">
        <v>42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87.5</v>
      </c>
      <c r="Q803" s="119">
        <v>0</v>
      </c>
      <c r="R803" s="119">
        <v>12.5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555</v>
      </c>
      <c r="AC803" s="119" t="s">
        <v>56</v>
      </c>
      <c r="AD803" s="119" t="s">
        <v>573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4</v>
      </c>
      <c r="AR803" s="119">
        <v>32</v>
      </c>
      <c r="AS803" s="119">
        <v>8</v>
      </c>
      <c r="AT803" s="119">
        <v>2</v>
      </c>
      <c r="AU803" s="119">
        <v>1</v>
      </c>
      <c r="AV803" s="119">
        <v>1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28.7</v>
      </c>
      <c r="BI803" s="119">
        <v>27.8</v>
      </c>
      <c r="BJ803" s="119">
        <v>32.299999999999997</v>
      </c>
      <c r="BK803" s="119">
        <v>38.4</v>
      </c>
      <c r="BL803" s="119">
        <v>2</v>
      </c>
      <c r="BM803" s="119" t="s">
        <v>434</v>
      </c>
    </row>
    <row r="804" spans="1:65" s="119" customFormat="1" ht="11.4" x14ac:dyDescent="0.2">
      <c r="A804" s="119" t="s">
        <v>90</v>
      </c>
      <c r="B804" s="119">
        <v>166</v>
      </c>
      <c r="C804" s="119">
        <v>0</v>
      </c>
      <c r="D804" s="119">
        <v>160</v>
      </c>
      <c r="E804" s="119">
        <v>1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96.39</v>
      </c>
      <c r="Q804" s="119">
        <v>0.60199999999999998</v>
      </c>
      <c r="R804" s="119">
        <v>3.012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455</v>
      </c>
      <c r="AC804" s="119" t="s">
        <v>483</v>
      </c>
      <c r="AD804" s="119" t="s">
        <v>540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22</v>
      </c>
      <c r="AR804" s="119">
        <v>115</v>
      </c>
      <c r="AS804" s="119">
        <v>27</v>
      </c>
      <c r="AT804" s="119">
        <v>2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27.9</v>
      </c>
      <c r="BI804" s="119">
        <v>27.4</v>
      </c>
      <c r="BJ804" s="119">
        <v>30.2</v>
      </c>
      <c r="BK804" s="119">
        <v>33.4</v>
      </c>
      <c r="BL804" s="119">
        <v>0</v>
      </c>
      <c r="BM804" s="119" t="s">
        <v>433</v>
      </c>
    </row>
    <row r="805" spans="1:65" s="119" customFormat="1" ht="11.4" x14ac:dyDescent="0.2">
      <c r="A805" s="119" t="s">
        <v>90</v>
      </c>
      <c r="B805" s="119">
        <v>55</v>
      </c>
      <c r="C805" s="119">
        <v>0</v>
      </c>
      <c r="D805" s="119">
        <v>47</v>
      </c>
      <c r="E805" s="119">
        <v>0</v>
      </c>
      <c r="F805" s="119">
        <v>8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85.45</v>
      </c>
      <c r="Q805" s="119">
        <v>0</v>
      </c>
      <c r="R805" s="119">
        <v>14.55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491</v>
      </c>
      <c r="AC805" s="119" t="s">
        <v>56</v>
      </c>
      <c r="AD805" s="119" t="s">
        <v>563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5</v>
      </c>
      <c r="AR805" s="119">
        <v>28</v>
      </c>
      <c r="AS805" s="119">
        <v>21</v>
      </c>
      <c r="AT805" s="119">
        <v>0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29.1</v>
      </c>
      <c r="BI805" s="119">
        <v>28.5</v>
      </c>
      <c r="BJ805" s="119">
        <v>32.9</v>
      </c>
      <c r="BK805" s="119">
        <v>34.9</v>
      </c>
      <c r="BL805" s="119">
        <v>1</v>
      </c>
      <c r="BM805" s="119" t="s">
        <v>434</v>
      </c>
    </row>
    <row r="806" spans="1:65" s="119" customFormat="1" ht="11.4" x14ac:dyDescent="0.2">
      <c r="A806" s="119" t="s">
        <v>91</v>
      </c>
      <c r="B806" s="119">
        <v>139</v>
      </c>
      <c r="C806" s="119">
        <v>1</v>
      </c>
      <c r="D806" s="119">
        <v>127</v>
      </c>
      <c r="E806" s="119">
        <v>1</v>
      </c>
      <c r="F806" s="119">
        <v>10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0.71899999999999997</v>
      </c>
      <c r="P806" s="119">
        <v>91.37</v>
      </c>
      <c r="Q806" s="119">
        <v>0.71899999999999997</v>
      </c>
      <c r="R806" s="119">
        <v>7.194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457</v>
      </c>
      <c r="AB806" s="119" t="s">
        <v>443</v>
      </c>
      <c r="AC806" s="119" t="s">
        <v>590</v>
      </c>
      <c r="AD806" s="119" t="s">
        <v>466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3</v>
      </c>
      <c r="AO806" s="119">
        <v>0</v>
      </c>
      <c r="AP806" s="119">
        <v>12</v>
      </c>
      <c r="AQ806" s="119">
        <v>33</v>
      </c>
      <c r="AR806" s="119">
        <v>71</v>
      </c>
      <c r="AS806" s="119">
        <v>18</v>
      </c>
      <c r="AT806" s="119">
        <v>1</v>
      </c>
      <c r="AU806" s="119">
        <v>0</v>
      </c>
      <c r="AV806" s="119">
        <v>1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25.9</v>
      </c>
      <c r="BI806" s="119">
        <v>26.6</v>
      </c>
      <c r="BJ806" s="119">
        <v>30</v>
      </c>
      <c r="BK806" s="119">
        <v>31.2</v>
      </c>
      <c r="BL806" s="119">
        <v>2</v>
      </c>
      <c r="BM806" s="119" t="s">
        <v>433</v>
      </c>
    </row>
    <row r="807" spans="1:65" s="119" customFormat="1" ht="11.4" x14ac:dyDescent="0.2">
      <c r="A807" s="119" t="s">
        <v>91</v>
      </c>
      <c r="B807" s="119">
        <v>60</v>
      </c>
      <c r="C807" s="119">
        <v>0</v>
      </c>
      <c r="D807" s="119">
        <v>54</v>
      </c>
      <c r="E807" s="119">
        <v>0</v>
      </c>
      <c r="F807" s="119">
        <v>6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90</v>
      </c>
      <c r="Q807" s="119">
        <v>0</v>
      </c>
      <c r="R807" s="119">
        <v>10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518</v>
      </c>
      <c r="AC807" s="119" t="s">
        <v>56</v>
      </c>
      <c r="AD807" s="119" t="s">
        <v>549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5</v>
      </c>
      <c r="AR807" s="119">
        <v>27</v>
      </c>
      <c r="AS807" s="119">
        <v>21</v>
      </c>
      <c r="AT807" s="119">
        <v>5</v>
      </c>
      <c r="AU807" s="119">
        <v>0</v>
      </c>
      <c r="AV807" s="119">
        <v>1</v>
      </c>
      <c r="AW807" s="119">
        <v>1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30.5</v>
      </c>
      <c r="BI807" s="119">
        <v>29.6</v>
      </c>
      <c r="BJ807" s="119">
        <v>33.5</v>
      </c>
      <c r="BK807" s="119">
        <v>39.5</v>
      </c>
      <c r="BL807" s="119">
        <v>4</v>
      </c>
      <c r="BM807" s="119" t="s">
        <v>434</v>
      </c>
    </row>
    <row r="808" spans="1:65" s="119" customFormat="1" ht="11.4" x14ac:dyDescent="0.2">
      <c r="A808" s="119" t="s">
        <v>92</v>
      </c>
      <c r="B808" s="119">
        <v>154</v>
      </c>
      <c r="C808" s="119">
        <v>2</v>
      </c>
      <c r="D808" s="119">
        <v>147</v>
      </c>
      <c r="E808" s="119">
        <v>0</v>
      </c>
      <c r="F808" s="119">
        <v>5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1.2989999999999999</v>
      </c>
      <c r="P808" s="119">
        <v>95.45</v>
      </c>
      <c r="Q808" s="119">
        <v>0</v>
      </c>
      <c r="R808" s="119">
        <v>3.2469999999999999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557</v>
      </c>
      <c r="AB808" s="119" t="s">
        <v>431</v>
      </c>
      <c r="AC808" s="119" t="s">
        <v>56</v>
      </c>
      <c r="AD808" s="119" t="s">
        <v>428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3</v>
      </c>
      <c r="AP808" s="119">
        <v>31</v>
      </c>
      <c r="AQ808" s="119">
        <v>49</v>
      </c>
      <c r="AR808" s="119">
        <v>58</v>
      </c>
      <c r="AS808" s="119">
        <v>13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24</v>
      </c>
      <c r="BI808" s="119">
        <v>24.2</v>
      </c>
      <c r="BJ808" s="119">
        <v>29.1</v>
      </c>
      <c r="BK808" s="119">
        <v>31.1</v>
      </c>
      <c r="BL808" s="119">
        <v>0</v>
      </c>
      <c r="BM808" s="119" t="s">
        <v>433</v>
      </c>
    </row>
    <row r="809" spans="1:65" s="119" customFormat="1" ht="11.4" x14ac:dyDescent="0.2">
      <c r="A809" s="119" t="s">
        <v>92</v>
      </c>
      <c r="B809" s="119">
        <v>65</v>
      </c>
      <c r="C809" s="119">
        <v>0</v>
      </c>
      <c r="D809" s="119">
        <v>61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93.85</v>
      </c>
      <c r="Q809" s="119">
        <v>0</v>
      </c>
      <c r="R809" s="119">
        <v>6.1539999999999999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549</v>
      </c>
      <c r="AC809" s="119" t="s">
        <v>56</v>
      </c>
      <c r="AD809" s="119" t="s">
        <v>496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0</v>
      </c>
      <c r="AQ809" s="119">
        <v>4</v>
      </c>
      <c r="AR809" s="119">
        <v>32</v>
      </c>
      <c r="AS809" s="119">
        <v>20</v>
      </c>
      <c r="AT809" s="119">
        <v>8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29.6</v>
      </c>
      <c r="BI809" s="119">
        <v>29.5</v>
      </c>
      <c r="BJ809" s="119">
        <v>34.1</v>
      </c>
      <c r="BK809" s="119">
        <v>36.5</v>
      </c>
      <c r="BL809" s="119">
        <v>1</v>
      </c>
      <c r="BM809" s="119" t="s">
        <v>434</v>
      </c>
    </row>
    <row r="810" spans="1:65" s="119" customFormat="1" ht="11.4" x14ac:dyDescent="0.2">
      <c r="A810" s="119" t="s">
        <v>93</v>
      </c>
      <c r="B810" s="119">
        <v>152</v>
      </c>
      <c r="C810" s="119">
        <v>2</v>
      </c>
      <c r="D810" s="119">
        <v>144</v>
      </c>
      <c r="E810" s="119">
        <v>0</v>
      </c>
      <c r="F810" s="119">
        <v>5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1.3160000000000001</v>
      </c>
      <c r="P810" s="119">
        <v>94.74</v>
      </c>
      <c r="Q810" s="119">
        <v>0</v>
      </c>
      <c r="R810" s="119">
        <v>3.2890000000000001</v>
      </c>
      <c r="S810" s="119">
        <v>0</v>
      </c>
      <c r="T810" s="119">
        <v>0.65800000000000003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462</v>
      </c>
      <c r="AB810" s="119" t="s">
        <v>464</v>
      </c>
      <c r="AC810" s="119" t="s">
        <v>56</v>
      </c>
      <c r="AD810" s="119" t="s">
        <v>450</v>
      </c>
      <c r="AE810" s="119" t="s">
        <v>56</v>
      </c>
      <c r="AF810" s="119" t="s">
        <v>476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8</v>
      </c>
      <c r="AP810" s="119">
        <v>10</v>
      </c>
      <c r="AQ810" s="119">
        <v>47</v>
      </c>
      <c r="AR810" s="119">
        <v>57</v>
      </c>
      <c r="AS810" s="119">
        <v>22</v>
      </c>
      <c r="AT810" s="119">
        <v>6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25.3</v>
      </c>
      <c r="BI810" s="119">
        <v>25.8</v>
      </c>
      <c r="BJ810" s="119">
        <v>30.4</v>
      </c>
      <c r="BK810" s="119">
        <v>34.200000000000003</v>
      </c>
      <c r="BL810" s="119">
        <v>2</v>
      </c>
      <c r="BM810" s="119" t="s">
        <v>433</v>
      </c>
    </row>
    <row r="811" spans="1:65" s="119" customFormat="1" ht="11.4" x14ac:dyDescent="0.2">
      <c r="A811" s="119" t="s">
        <v>93</v>
      </c>
      <c r="B811" s="119">
        <v>65</v>
      </c>
      <c r="C811" s="119">
        <v>0</v>
      </c>
      <c r="D811" s="119">
        <v>59</v>
      </c>
      <c r="E811" s="119">
        <v>2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90.77</v>
      </c>
      <c r="Q811" s="119">
        <v>3.077</v>
      </c>
      <c r="R811" s="119">
        <v>6.1539999999999999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549</v>
      </c>
      <c r="AC811" s="119" t="s">
        <v>456</v>
      </c>
      <c r="AD811" s="119" t="s">
        <v>500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1</v>
      </c>
      <c r="AQ811" s="119">
        <v>6</v>
      </c>
      <c r="AR811" s="119">
        <v>29</v>
      </c>
      <c r="AS811" s="119">
        <v>24</v>
      </c>
      <c r="AT811" s="119">
        <v>5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29.4</v>
      </c>
      <c r="BI811" s="119">
        <v>29.8</v>
      </c>
      <c r="BJ811" s="119">
        <v>32.4</v>
      </c>
      <c r="BK811" s="119">
        <v>36.299999999999997</v>
      </c>
      <c r="BL811" s="119">
        <v>2</v>
      </c>
      <c r="BM811" s="119" t="s">
        <v>434</v>
      </c>
    </row>
    <row r="812" spans="1:65" s="119" customFormat="1" ht="11.4" x14ac:dyDescent="0.2">
      <c r="A812" s="119" t="s">
        <v>94</v>
      </c>
      <c r="B812" s="119">
        <v>137</v>
      </c>
      <c r="C812" s="119">
        <v>1</v>
      </c>
      <c r="D812" s="119">
        <v>127</v>
      </c>
      <c r="E812" s="119">
        <v>0</v>
      </c>
      <c r="F812" s="119">
        <v>9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0.73</v>
      </c>
      <c r="P812" s="119">
        <v>92.7</v>
      </c>
      <c r="Q812" s="119">
        <v>0</v>
      </c>
      <c r="R812" s="119">
        <v>6.569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594</v>
      </c>
      <c r="AB812" s="119" t="s">
        <v>469</v>
      </c>
      <c r="AC812" s="119" t="s">
        <v>56</v>
      </c>
      <c r="AD812" s="119" t="s">
        <v>431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8</v>
      </c>
      <c r="AP812" s="119">
        <v>14</v>
      </c>
      <c r="AQ812" s="119">
        <v>40</v>
      </c>
      <c r="AR812" s="119">
        <v>59</v>
      </c>
      <c r="AS812" s="119">
        <v>12</v>
      </c>
      <c r="AT812" s="119">
        <v>3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24.8</v>
      </c>
      <c r="BI812" s="119">
        <v>25.7</v>
      </c>
      <c r="BJ812" s="119">
        <v>29.4</v>
      </c>
      <c r="BK812" s="119">
        <v>33.1</v>
      </c>
      <c r="BL812" s="119">
        <v>0</v>
      </c>
      <c r="BM812" s="119" t="s">
        <v>433</v>
      </c>
    </row>
    <row r="813" spans="1:65" s="119" customFormat="1" ht="11.4" x14ac:dyDescent="0.2">
      <c r="A813" s="119" t="s">
        <v>94</v>
      </c>
      <c r="B813" s="119">
        <v>65</v>
      </c>
      <c r="C813" s="119">
        <v>0</v>
      </c>
      <c r="D813" s="119">
        <v>60</v>
      </c>
      <c r="E813" s="119">
        <v>0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92.31</v>
      </c>
      <c r="Q813" s="119">
        <v>0</v>
      </c>
      <c r="R813" s="119">
        <v>7.6920000000000002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512</v>
      </c>
      <c r="AC813" s="119" t="s">
        <v>56</v>
      </c>
      <c r="AD813" s="119" t="s">
        <v>603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7</v>
      </c>
      <c r="AR813" s="119">
        <v>32</v>
      </c>
      <c r="AS813" s="119">
        <v>18</v>
      </c>
      <c r="AT813" s="119">
        <v>7</v>
      </c>
      <c r="AU813" s="119">
        <v>1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29.5</v>
      </c>
      <c r="BI813" s="119">
        <v>29.1</v>
      </c>
      <c r="BJ813" s="119">
        <v>34.1</v>
      </c>
      <c r="BK813" s="119">
        <v>38.299999999999997</v>
      </c>
      <c r="BL813" s="119">
        <v>4</v>
      </c>
      <c r="BM813" s="119" t="s">
        <v>434</v>
      </c>
    </row>
    <row r="814" spans="1:65" s="119" customFormat="1" ht="11.4" x14ac:dyDescent="0.2">
      <c r="A814" s="119" t="s">
        <v>95</v>
      </c>
      <c r="B814" s="119">
        <v>149</v>
      </c>
      <c r="C814" s="119">
        <v>0</v>
      </c>
      <c r="D814" s="119">
        <v>139</v>
      </c>
      <c r="E814" s="119">
        <v>0</v>
      </c>
      <c r="F814" s="119">
        <v>8</v>
      </c>
      <c r="G814" s="119">
        <v>1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93.29</v>
      </c>
      <c r="Q814" s="119">
        <v>0</v>
      </c>
      <c r="R814" s="119">
        <v>5.3689999999999998</v>
      </c>
      <c r="S814" s="119">
        <v>0.67100000000000004</v>
      </c>
      <c r="T814" s="119">
        <v>0.67100000000000004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457</v>
      </c>
      <c r="AC814" s="119" t="s">
        <v>56</v>
      </c>
      <c r="AD814" s="119" t="s">
        <v>550</v>
      </c>
      <c r="AE814" s="119" t="s">
        <v>631</v>
      </c>
      <c r="AF814" s="119" t="s">
        <v>471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6</v>
      </c>
      <c r="AO814" s="119">
        <v>3</v>
      </c>
      <c r="AP814" s="119">
        <v>8</v>
      </c>
      <c r="AQ814" s="119">
        <v>25</v>
      </c>
      <c r="AR814" s="119">
        <v>89</v>
      </c>
      <c r="AS814" s="119">
        <v>14</v>
      </c>
      <c r="AT814" s="119">
        <v>2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25.6</v>
      </c>
      <c r="BI814" s="119">
        <v>26.5</v>
      </c>
      <c r="BJ814" s="119">
        <v>29.6</v>
      </c>
      <c r="BK814" s="119">
        <v>34</v>
      </c>
      <c r="BL814" s="119">
        <v>1</v>
      </c>
      <c r="BM814" s="119" t="s">
        <v>433</v>
      </c>
    </row>
    <row r="815" spans="1:65" s="119" customFormat="1" ht="11.4" x14ac:dyDescent="0.2">
      <c r="A815" s="119" t="s">
        <v>95</v>
      </c>
      <c r="B815" s="119">
        <v>44</v>
      </c>
      <c r="C815" s="119">
        <v>1</v>
      </c>
      <c r="D815" s="119">
        <v>38</v>
      </c>
      <c r="E815" s="119">
        <v>0</v>
      </c>
      <c r="F815" s="119">
        <v>5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2.2730000000000001</v>
      </c>
      <c r="P815" s="119">
        <v>86.36</v>
      </c>
      <c r="Q815" s="119">
        <v>0</v>
      </c>
      <c r="R815" s="119">
        <v>11.36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181</v>
      </c>
      <c r="AB815" s="119" t="s">
        <v>505</v>
      </c>
      <c r="AC815" s="119" t="s">
        <v>56</v>
      </c>
      <c r="AD815" s="119" t="s">
        <v>446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2</v>
      </c>
      <c r="AQ815" s="119">
        <v>5</v>
      </c>
      <c r="AR815" s="119">
        <v>13</v>
      </c>
      <c r="AS815" s="119">
        <v>19</v>
      </c>
      <c r="AT815" s="119">
        <v>5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29.9</v>
      </c>
      <c r="BI815" s="119">
        <v>30.8</v>
      </c>
      <c r="BJ815" s="119">
        <v>34.299999999999997</v>
      </c>
      <c r="BK815" s="119">
        <v>38.1</v>
      </c>
      <c r="BL815" s="119">
        <v>3</v>
      </c>
      <c r="BM815" s="119" t="s">
        <v>434</v>
      </c>
    </row>
    <row r="816" spans="1:65" s="119" customFormat="1" ht="11.4" x14ac:dyDescent="0.2">
      <c r="A816" s="119" t="s">
        <v>96</v>
      </c>
      <c r="B816" s="119">
        <v>106</v>
      </c>
      <c r="C816" s="119">
        <v>2</v>
      </c>
      <c r="D816" s="119">
        <v>102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1.887</v>
      </c>
      <c r="P816" s="119">
        <v>96.23</v>
      </c>
      <c r="Q816" s="119">
        <v>0</v>
      </c>
      <c r="R816" s="119">
        <v>1.887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463</v>
      </c>
      <c r="AB816" s="119" t="s">
        <v>556</v>
      </c>
      <c r="AC816" s="119" t="s">
        <v>56</v>
      </c>
      <c r="AD816" s="119" t="s">
        <v>590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3</v>
      </c>
      <c r="AQ816" s="119">
        <v>12</v>
      </c>
      <c r="AR816" s="119">
        <v>57</v>
      </c>
      <c r="AS816" s="119">
        <v>27</v>
      </c>
      <c r="AT816" s="119">
        <v>5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28.4</v>
      </c>
      <c r="BI816" s="119">
        <v>28.7</v>
      </c>
      <c r="BJ816" s="119">
        <v>32.9</v>
      </c>
      <c r="BK816" s="119">
        <v>34.9</v>
      </c>
      <c r="BL816" s="119">
        <v>0</v>
      </c>
      <c r="BM816" s="119" t="s">
        <v>433</v>
      </c>
    </row>
    <row r="817" spans="1:65" s="119" customFormat="1" ht="11.4" x14ac:dyDescent="0.2">
      <c r="A817" s="119" t="s">
        <v>96</v>
      </c>
      <c r="B817" s="119">
        <v>58</v>
      </c>
      <c r="C817" s="119">
        <v>0</v>
      </c>
      <c r="D817" s="119">
        <v>46</v>
      </c>
      <c r="E817" s="119">
        <v>0</v>
      </c>
      <c r="F817" s="119">
        <v>11</v>
      </c>
      <c r="G817" s="119">
        <v>0</v>
      </c>
      <c r="H817" s="119">
        <v>0</v>
      </c>
      <c r="I817" s="119">
        <v>0</v>
      </c>
      <c r="J817" s="119">
        <v>1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79.31</v>
      </c>
      <c r="Q817" s="119">
        <v>0</v>
      </c>
      <c r="R817" s="119">
        <v>18.97</v>
      </c>
      <c r="S817" s="119">
        <v>0</v>
      </c>
      <c r="T817" s="119">
        <v>0</v>
      </c>
      <c r="U817" s="119">
        <v>0</v>
      </c>
      <c r="V817" s="119">
        <v>1.724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520</v>
      </c>
      <c r="AC817" s="119" t="s">
        <v>56</v>
      </c>
      <c r="AD817" s="119" t="s">
        <v>512</v>
      </c>
      <c r="AE817" s="119" t="s">
        <v>56</v>
      </c>
      <c r="AF817" s="119" t="s">
        <v>56</v>
      </c>
      <c r="AG817" s="119" t="s">
        <v>56</v>
      </c>
      <c r="AH817" s="119" t="s">
        <v>465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4</v>
      </c>
      <c r="AR817" s="119">
        <v>23</v>
      </c>
      <c r="AS817" s="119">
        <v>25</v>
      </c>
      <c r="AT817" s="119">
        <v>6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30.2</v>
      </c>
      <c r="BI817" s="119">
        <v>30.3</v>
      </c>
      <c r="BJ817" s="119">
        <v>34.299999999999997</v>
      </c>
      <c r="BK817" s="119">
        <v>36.200000000000003</v>
      </c>
      <c r="BL817" s="119">
        <v>2</v>
      </c>
      <c r="BM817" s="119" t="s">
        <v>434</v>
      </c>
    </row>
    <row r="818" spans="1:65" s="119" customFormat="1" ht="11.4" x14ac:dyDescent="0.2">
      <c r="A818" s="119" t="s">
        <v>97</v>
      </c>
      <c r="B818" s="119">
        <v>128</v>
      </c>
      <c r="C818" s="119">
        <v>0</v>
      </c>
      <c r="D818" s="119">
        <v>118</v>
      </c>
      <c r="E818" s="119">
        <v>1</v>
      </c>
      <c r="F818" s="119">
        <v>9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92.19</v>
      </c>
      <c r="Q818" s="119">
        <v>0.78100000000000003</v>
      </c>
      <c r="R818" s="119">
        <v>7.0309999999999997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602</v>
      </c>
      <c r="AC818" s="119" t="s">
        <v>477</v>
      </c>
      <c r="AD818" s="119" t="s">
        <v>603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18</v>
      </c>
      <c r="AR818" s="119">
        <v>76</v>
      </c>
      <c r="AS818" s="119">
        <v>34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28</v>
      </c>
      <c r="BI818" s="119">
        <v>27.8</v>
      </c>
      <c r="BJ818" s="119">
        <v>30.9</v>
      </c>
      <c r="BK818" s="119">
        <v>32.6</v>
      </c>
      <c r="BL818" s="119">
        <v>0</v>
      </c>
      <c r="BM818" s="119" t="s">
        <v>433</v>
      </c>
    </row>
    <row r="819" spans="1:65" s="119" customFormat="1" ht="11.4" x14ac:dyDescent="0.2">
      <c r="A819" s="119" t="s">
        <v>97</v>
      </c>
      <c r="B819" s="119">
        <v>44</v>
      </c>
      <c r="C819" s="119">
        <v>0</v>
      </c>
      <c r="D819" s="119">
        <v>38</v>
      </c>
      <c r="E819" s="119">
        <v>1</v>
      </c>
      <c r="F819" s="119">
        <v>5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86.36</v>
      </c>
      <c r="Q819" s="119">
        <v>2.2730000000000001</v>
      </c>
      <c r="R819" s="119">
        <v>11.36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578</v>
      </c>
      <c r="AC819" s="119" t="s">
        <v>550</v>
      </c>
      <c r="AD819" s="119" t="s">
        <v>578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0</v>
      </c>
      <c r="AQ819" s="119">
        <v>3</v>
      </c>
      <c r="AR819" s="119">
        <v>28</v>
      </c>
      <c r="AS819" s="119">
        <v>13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28.9</v>
      </c>
      <c r="BI819" s="119">
        <v>28.9</v>
      </c>
      <c r="BJ819" s="119">
        <v>30.9</v>
      </c>
      <c r="BK819" s="119">
        <v>34.1</v>
      </c>
      <c r="BL819" s="119">
        <v>0</v>
      </c>
      <c r="BM819" s="119" t="s">
        <v>434</v>
      </c>
    </row>
    <row r="820" spans="1:65" s="119" customFormat="1" ht="11.4" x14ac:dyDescent="0.2">
      <c r="A820" s="119" t="s">
        <v>98</v>
      </c>
      <c r="B820" s="119">
        <v>120</v>
      </c>
      <c r="C820" s="119">
        <v>1</v>
      </c>
      <c r="D820" s="119">
        <v>110</v>
      </c>
      <c r="E820" s="119">
        <v>0</v>
      </c>
      <c r="F820" s="119">
        <v>9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0.83299999999999996</v>
      </c>
      <c r="P820" s="119">
        <v>91.67</v>
      </c>
      <c r="Q820" s="119">
        <v>0</v>
      </c>
      <c r="R820" s="119">
        <v>7.5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483</v>
      </c>
      <c r="AB820" s="119" t="s">
        <v>578</v>
      </c>
      <c r="AC820" s="119" t="s">
        <v>56</v>
      </c>
      <c r="AD820" s="119" t="s">
        <v>543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</v>
      </c>
      <c r="AQ820" s="119">
        <v>20</v>
      </c>
      <c r="AR820" s="119">
        <v>51</v>
      </c>
      <c r="AS820" s="119">
        <v>42</v>
      </c>
      <c r="AT820" s="119">
        <v>6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28.9</v>
      </c>
      <c r="BI820" s="119">
        <v>29</v>
      </c>
      <c r="BJ820" s="119">
        <v>33</v>
      </c>
      <c r="BK820" s="119">
        <v>35</v>
      </c>
      <c r="BL820" s="119">
        <v>3</v>
      </c>
      <c r="BM820" s="119" t="s">
        <v>433</v>
      </c>
    </row>
    <row r="821" spans="1:65" s="119" customFormat="1" ht="11.4" x14ac:dyDescent="0.2">
      <c r="A821" s="119" t="s">
        <v>98</v>
      </c>
      <c r="B821" s="119">
        <v>39</v>
      </c>
      <c r="C821" s="119">
        <v>0</v>
      </c>
      <c r="D821" s="119">
        <v>35</v>
      </c>
      <c r="E821" s="119">
        <v>0</v>
      </c>
      <c r="F821" s="119">
        <v>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89.74</v>
      </c>
      <c r="Q821" s="119">
        <v>0</v>
      </c>
      <c r="R821" s="119">
        <v>10.26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522</v>
      </c>
      <c r="AC821" s="119" t="s">
        <v>56</v>
      </c>
      <c r="AD821" s="119" t="s">
        <v>505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1</v>
      </c>
      <c r="AR821" s="119">
        <v>16</v>
      </c>
      <c r="AS821" s="119">
        <v>15</v>
      </c>
      <c r="AT821" s="119">
        <v>5</v>
      </c>
      <c r="AU821" s="119">
        <v>2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31.3</v>
      </c>
      <c r="BI821" s="119">
        <v>30.8</v>
      </c>
      <c r="BJ821" s="119">
        <v>35.700000000000003</v>
      </c>
      <c r="BK821" s="119">
        <v>40.1</v>
      </c>
      <c r="BL821" s="119">
        <v>4</v>
      </c>
      <c r="BM821" s="119" t="s">
        <v>434</v>
      </c>
    </row>
    <row r="822" spans="1:65" s="119" customFormat="1" ht="11.4" x14ac:dyDescent="0.2">
      <c r="A822" s="119" t="s">
        <v>99</v>
      </c>
      <c r="B822" s="119">
        <v>99</v>
      </c>
      <c r="C822" s="119">
        <v>1</v>
      </c>
      <c r="D822" s="119">
        <v>84</v>
      </c>
      <c r="E822" s="119">
        <v>0</v>
      </c>
      <c r="F822" s="119">
        <v>13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1</v>
      </c>
      <c r="M822" s="119">
        <v>0</v>
      </c>
      <c r="N822" s="119">
        <v>0</v>
      </c>
      <c r="O822" s="119">
        <v>1.01</v>
      </c>
      <c r="P822" s="119">
        <v>84.85</v>
      </c>
      <c r="Q822" s="119">
        <v>0</v>
      </c>
      <c r="R822" s="119">
        <v>13.13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1.01</v>
      </c>
      <c r="Y822" s="119">
        <v>0</v>
      </c>
      <c r="Z822" s="119">
        <v>0</v>
      </c>
      <c r="AA822" s="119" t="s">
        <v>560</v>
      </c>
      <c r="AB822" s="119" t="s">
        <v>543</v>
      </c>
      <c r="AC822" s="119" t="s">
        <v>56</v>
      </c>
      <c r="AD822" s="119" t="s">
        <v>561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428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13</v>
      </c>
      <c r="AR822" s="119">
        <v>47</v>
      </c>
      <c r="AS822" s="119">
        <v>31</v>
      </c>
      <c r="AT822" s="119">
        <v>8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29.3</v>
      </c>
      <c r="BI822" s="119">
        <v>29</v>
      </c>
      <c r="BJ822" s="119">
        <v>33.299999999999997</v>
      </c>
      <c r="BK822" s="119">
        <v>35.6</v>
      </c>
      <c r="BL822" s="119">
        <v>2</v>
      </c>
      <c r="BM822" s="119" t="s">
        <v>433</v>
      </c>
    </row>
    <row r="823" spans="1:65" s="119" customFormat="1" ht="11.4" x14ac:dyDescent="0.2">
      <c r="A823" s="119" t="s">
        <v>99</v>
      </c>
      <c r="B823" s="119">
        <v>59</v>
      </c>
      <c r="C823" s="119">
        <v>0</v>
      </c>
      <c r="D823" s="119">
        <v>51</v>
      </c>
      <c r="E823" s="119">
        <v>0</v>
      </c>
      <c r="F823" s="119">
        <v>8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86.44</v>
      </c>
      <c r="Q823" s="119">
        <v>0</v>
      </c>
      <c r="R823" s="119">
        <v>13.56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561</v>
      </c>
      <c r="AC823" s="119" t="s">
        <v>56</v>
      </c>
      <c r="AD823" s="119" t="s">
        <v>513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5</v>
      </c>
      <c r="AR823" s="119">
        <v>28</v>
      </c>
      <c r="AS823" s="119">
        <v>22</v>
      </c>
      <c r="AT823" s="119">
        <v>3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29.8</v>
      </c>
      <c r="BI823" s="119">
        <v>29.7</v>
      </c>
      <c r="BJ823" s="119">
        <v>32.799999999999997</v>
      </c>
      <c r="BK823" s="119">
        <v>36.799999999999997</v>
      </c>
      <c r="BL823" s="119">
        <v>2</v>
      </c>
      <c r="BM823" s="119" t="s">
        <v>434</v>
      </c>
    </row>
    <row r="824" spans="1:65" s="119" customFormat="1" ht="11.4" x14ac:dyDescent="0.2">
      <c r="A824" s="119" t="s">
        <v>100</v>
      </c>
      <c r="B824" s="119">
        <v>85</v>
      </c>
      <c r="C824" s="119">
        <v>2</v>
      </c>
      <c r="D824" s="119">
        <v>72</v>
      </c>
      <c r="E824" s="119">
        <v>1</v>
      </c>
      <c r="F824" s="119">
        <v>10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2.3530000000000002</v>
      </c>
      <c r="P824" s="119">
        <v>84.71</v>
      </c>
      <c r="Q824" s="119">
        <v>1.1759999999999999</v>
      </c>
      <c r="R824" s="119">
        <v>11.76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686</v>
      </c>
      <c r="AB824" s="119" t="s">
        <v>455</v>
      </c>
      <c r="AC824" s="119" t="s">
        <v>556</v>
      </c>
      <c r="AD824" s="119" t="s">
        <v>609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1</v>
      </c>
      <c r="AP824" s="119">
        <v>0</v>
      </c>
      <c r="AQ824" s="119">
        <v>15</v>
      </c>
      <c r="AR824" s="119">
        <v>45</v>
      </c>
      <c r="AS824" s="119">
        <v>19</v>
      </c>
      <c r="AT824" s="119">
        <v>2</v>
      </c>
      <c r="AU824" s="119">
        <v>1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27.4</v>
      </c>
      <c r="BI824" s="119">
        <v>27.6</v>
      </c>
      <c r="BJ824" s="119">
        <v>30.9</v>
      </c>
      <c r="BK824" s="119">
        <v>33.200000000000003</v>
      </c>
      <c r="BL824" s="119">
        <v>1</v>
      </c>
      <c r="BM824" s="119" t="s">
        <v>433</v>
      </c>
    </row>
    <row r="825" spans="1:65" s="119" customFormat="1" ht="11.4" x14ac:dyDescent="0.2">
      <c r="A825" s="119" t="s">
        <v>100</v>
      </c>
      <c r="B825" s="119">
        <v>71</v>
      </c>
      <c r="C825" s="119">
        <v>0</v>
      </c>
      <c r="D825" s="119">
        <v>61</v>
      </c>
      <c r="E825" s="119">
        <v>0</v>
      </c>
      <c r="F825" s="119">
        <v>9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85.92</v>
      </c>
      <c r="Q825" s="119">
        <v>0</v>
      </c>
      <c r="R825" s="119">
        <v>12.68</v>
      </c>
      <c r="S825" s="119">
        <v>0</v>
      </c>
      <c r="T825" s="119">
        <v>1.4079999999999999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578</v>
      </c>
      <c r="AC825" s="119" t="s">
        <v>56</v>
      </c>
      <c r="AD825" s="119" t="s">
        <v>540</v>
      </c>
      <c r="AE825" s="119" t="s">
        <v>56</v>
      </c>
      <c r="AF825" s="119" t="s">
        <v>538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12</v>
      </c>
      <c r="AR825" s="119">
        <v>36</v>
      </c>
      <c r="AS825" s="119">
        <v>18</v>
      </c>
      <c r="AT825" s="119">
        <v>5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28.5</v>
      </c>
      <c r="BI825" s="119">
        <v>28.6</v>
      </c>
      <c r="BJ825" s="119">
        <v>32.200000000000003</v>
      </c>
      <c r="BK825" s="119">
        <v>37</v>
      </c>
      <c r="BL825" s="119">
        <v>3</v>
      </c>
      <c r="BM825" s="119" t="s">
        <v>434</v>
      </c>
    </row>
    <row r="826" spans="1:65" s="119" customFormat="1" ht="11.4" x14ac:dyDescent="0.2">
      <c r="A826" s="119" t="s">
        <v>101</v>
      </c>
      <c r="B826" s="119">
        <v>75</v>
      </c>
      <c r="C826" s="119">
        <v>0</v>
      </c>
      <c r="D826" s="119">
        <v>67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89.33</v>
      </c>
      <c r="Q826" s="119">
        <v>0</v>
      </c>
      <c r="R826" s="119">
        <v>10.67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512</v>
      </c>
      <c r="AC826" s="119" t="s">
        <v>56</v>
      </c>
      <c r="AD826" s="119" t="s">
        <v>500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7</v>
      </c>
      <c r="AR826" s="119">
        <v>32</v>
      </c>
      <c r="AS826" s="119">
        <v>32</v>
      </c>
      <c r="AT826" s="119">
        <v>3</v>
      </c>
      <c r="AU826" s="119">
        <v>1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29.6</v>
      </c>
      <c r="BI826" s="119">
        <v>29.4</v>
      </c>
      <c r="BJ826" s="119">
        <v>32.299999999999997</v>
      </c>
      <c r="BK826" s="119">
        <v>35.5</v>
      </c>
      <c r="BL826" s="119">
        <v>2</v>
      </c>
      <c r="BM826" s="119" t="s">
        <v>433</v>
      </c>
    </row>
    <row r="827" spans="1:65" s="119" customFormat="1" ht="11.4" x14ac:dyDescent="0.2">
      <c r="A827" s="119" t="s">
        <v>101</v>
      </c>
      <c r="B827" s="119">
        <v>61</v>
      </c>
      <c r="C827" s="119">
        <v>0</v>
      </c>
      <c r="D827" s="119">
        <v>52</v>
      </c>
      <c r="E827" s="119">
        <v>1</v>
      </c>
      <c r="F827" s="119">
        <v>8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85.25</v>
      </c>
      <c r="Q827" s="119">
        <v>1.639</v>
      </c>
      <c r="R827" s="119">
        <v>13.11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544</v>
      </c>
      <c r="AC827" s="119" t="s">
        <v>626</v>
      </c>
      <c r="AD827" s="119" t="s">
        <v>549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2</v>
      </c>
      <c r="AR827" s="119">
        <v>23</v>
      </c>
      <c r="AS827" s="119">
        <v>25</v>
      </c>
      <c r="AT827" s="119">
        <v>8</v>
      </c>
      <c r="AU827" s="119">
        <v>3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31.2</v>
      </c>
      <c r="BI827" s="119">
        <v>30.6</v>
      </c>
      <c r="BJ827" s="119">
        <v>36</v>
      </c>
      <c r="BK827" s="119">
        <v>40</v>
      </c>
      <c r="BL827" s="119">
        <v>7</v>
      </c>
      <c r="BM827" s="119" t="s">
        <v>434</v>
      </c>
    </row>
    <row r="828" spans="1:65" s="119" customFormat="1" ht="11.4" x14ac:dyDescent="0.2">
      <c r="A828" s="119" t="s">
        <v>103</v>
      </c>
      <c r="B828" s="119">
        <v>87</v>
      </c>
      <c r="C828" s="119">
        <v>0</v>
      </c>
      <c r="D828" s="119">
        <v>73</v>
      </c>
      <c r="E828" s="119">
        <v>1</v>
      </c>
      <c r="F828" s="119">
        <v>12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83.91</v>
      </c>
      <c r="Q828" s="119">
        <v>1.149</v>
      </c>
      <c r="R828" s="119">
        <v>13.79</v>
      </c>
      <c r="S828" s="119">
        <v>1.149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446</v>
      </c>
      <c r="AC828" s="119" t="s">
        <v>452</v>
      </c>
      <c r="AD828" s="119" t="s">
        <v>513</v>
      </c>
      <c r="AE828" s="119" t="s">
        <v>457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0</v>
      </c>
      <c r="AQ828" s="119">
        <v>14</v>
      </c>
      <c r="AR828" s="119">
        <v>45</v>
      </c>
      <c r="AS828" s="119">
        <v>28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28.4</v>
      </c>
      <c r="BI828" s="119">
        <v>28.4</v>
      </c>
      <c r="BJ828" s="119">
        <v>31.8</v>
      </c>
      <c r="BK828" s="119">
        <v>33.5</v>
      </c>
      <c r="BL828" s="119">
        <v>0</v>
      </c>
      <c r="BM828" s="119" t="s">
        <v>433</v>
      </c>
    </row>
    <row r="829" spans="1:65" s="119" customFormat="1" ht="11.4" x14ac:dyDescent="0.2">
      <c r="A829" s="119" t="s">
        <v>103</v>
      </c>
      <c r="B829" s="119">
        <v>61</v>
      </c>
      <c r="C829" s="119">
        <v>0</v>
      </c>
      <c r="D829" s="119">
        <v>52</v>
      </c>
      <c r="E829" s="119">
        <v>0</v>
      </c>
      <c r="F829" s="119">
        <v>8</v>
      </c>
      <c r="G829" s="119">
        <v>0</v>
      </c>
      <c r="H829" s="119">
        <v>0</v>
      </c>
      <c r="I829" s="119">
        <v>0</v>
      </c>
      <c r="J829" s="119">
        <v>1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85.25</v>
      </c>
      <c r="Q829" s="119">
        <v>0</v>
      </c>
      <c r="R829" s="119">
        <v>13.11</v>
      </c>
      <c r="S829" s="119">
        <v>0</v>
      </c>
      <c r="T829" s="119">
        <v>0</v>
      </c>
      <c r="U829" s="119">
        <v>0</v>
      </c>
      <c r="V829" s="119">
        <v>1.639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547</v>
      </c>
      <c r="AC829" s="119" t="s">
        <v>56</v>
      </c>
      <c r="AD829" s="119" t="s">
        <v>514</v>
      </c>
      <c r="AE829" s="119" t="s">
        <v>56</v>
      </c>
      <c r="AF829" s="119" t="s">
        <v>56</v>
      </c>
      <c r="AG829" s="119" t="s">
        <v>56</v>
      </c>
      <c r="AH829" s="119" t="s">
        <v>480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1</v>
      </c>
      <c r="AR829" s="119">
        <v>26</v>
      </c>
      <c r="AS829" s="119">
        <v>29</v>
      </c>
      <c r="AT829" s="119">
        <v>4</v>
      </c>
      <c r="AU829" s="119">
        <v>1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30.5</v>
      </c>
      <c r="BI829" s="119">
        <v>30.3</v>
      </c>
      <c r="BJ829" s="119">
        <v>33.6</v>
      </c>
      <c r="BK829" s="119">
        <v>36.299999999999997</v>
      </c>
      <c r="BL829" s="119">
        <v>2</v>
      </c>
      <c r="BM829" s="119" t="s">
        <v>434</v>
      </c>
    </row>
    <row r="830" spans="1:65" s="119" customFormat="1" ht="11.4" x14ac:dyDescent="0.2">
      <c r="A830" s="119" t="s">
        <v>104</v>
      </c>
      <c r="B830" s="119">
        <v>76</v>
      </c>
      <c r="C830" s="119">
        <v>0</v>
      </c>
      <c r="D830" s="119">
        <v>64</v>
      </c>
      <c r="E830" s="119">
        <v>1</v>
      </c>
      <c r="F830" s="119">
        <v>10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84.21</v>
      </c>
      <c r="Q830" s="119">
        <v>1.3160000000000001</v>
      </c>
      <c r="R830" s="119">
        <v>13.16</v>
      </c>
      <c r="S830" s="119">
        <v>0</v>
      </c>
      <c r="T830" s="119">
        <v>1.3160000000000001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450</v>
      </c>
      <c r="AC830" s="119" t="s">
        <v>459</v>
      </c>
      <c r="AD830" s="119" t="s">
        <v>590</v>
      </c>
      <c r="AE830" s="119" t="s">
        <v>56</v>
      </c>
      <c r="AF830" s="119" t="s">
        <v>687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7</v>
      </c>
      <c r="AP830" s="119">
        <v>12</v>
      </c>
      <c r="AQ830" s="119">
        <v>1</v>
      </c>
      <c r="AR830" s="119">
        <v>26</v>
      </c>
      <c r="AS830" s="119">
        <v>27</v>
      </c>
      <c r="AT830" s="119">
        <v>2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26.3</v>
      </c>
      <c r="BI830" s="119">
        <v>28.8</v>
      </c>
      <c r="BJ830" s="119">
        <v>32.9</v>
      </c>
      <c r="BK830" s="119">
        <v>34.299999999999997</v>
      </c>
      <c r="BL830" s="119">
        <v>1</v>
      </c>
      <c r="BM830" s="119" t="s">
        <v>433</v>
      </c>
    </row>
    <row r="831" spans="1:65" s="119" customFormat="1" ht="11.4" x14ac:dyDescent="0.2">
      <c r="A831" s="119" t="s">
        <v>104</v>
      </c>
      <c r="B831" s="119">
        <v>52</v>
      </c>
      <c r="C831" s="119">
        <v>0</v>
      </c>
      <c r="D831" s="119">
        <v>45</v>
      </c>
      <c r="E831" s="119">
        <v>0</v>
      </c>
      <c r="F831" s="119">
        <v>7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86.54</v>
      </c>
      <c r="Q831" s="119">
        <v>0</v>
      </c>
      <c r="R831" s="119">
        <v>13.46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533</v>
      </c>
      <c r="AC831" s="119" t="s">
        <v>56</v>
      </c>
      <c r="AD831" s="119" t="s">
        <v>484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3</v>
      </c>
      <c r="AQ831" s="119">
        <v>10</v>
      </c>
      <c r="AR831" s="119">
        <v>20</v>
      </c>
      <c r="AS831" s="119">
        <v>15</v>
      </c>
      <c r="AT831" s="119">
        <v>2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27.5</v>
      </c>
      <c r="BI831" s="119">
        <v>28.1</v>
      </c>
      <c r="BJ831" s="119">
        <v>32.6</v>
      </c>
      <c r="BK831" s="119">
        <v>35.299999999999997</v>
      </c>
      <c r="BL831" s="119">
        <v>1</v>
      </c>
      <c r="BM831" s="119" t="s">
        <v>434</v>
      </c>
    </row>
    <row r="832" spans="1:65" s="119" customFormat="1" ht="11.4" x14ac:dyDescent="0.2">
      <c r="A832" s="119" t="s">
        <v>105</v>
      </c>
      <c r="B832" s="119">
        <v>70</v>
      </c>
      <c r="C832" s="119">
        <v>0</v>
      </c>
      <c r="D832" s="119">
        <v>65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1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92.86</v>
      </c>
      <c r="Q832" s="119">
        <v>0</v>
      </c>
      <c r="R832" s="119">
        <v>5.7140000000000004</v>
      </c>
      <c r="S832" s="119">
        <v>0</v>
      </c>
      <c r="T832" s="119">
        <v>0</v>
      </c>
      <c r="U832" s="119">
        <v>0</v>
      </c>
      <c r="V832" s="119">
        <v>1.429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480</v>
      </c>
      <c r="AC832" s="119" t="s">
        <v>56</v>
      </c>
      <c r="AD832" s="119" t="s">
        <v>512</v>
      </c>
      <c r="AE832" s="119" t="s">
        <v>56</v>
      </c>
      <c r="AF832" s="119" t="s">
        <v>56</v>
      </c>
      <c r="AG832" s="119" t="s">
        <v>56</v>
      </c>
      <c r="AH832" s="119" t="s">
        <v>542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0</v>
      </c>
      <c r="AQ832" s="119">
        <v>4</v>
      </c>
      <c r="AR832" s="119">
        <v>42</v>
      </c>
      <c r="AS832" s="119">
        <v>22</v>
      </c>
      <c r="AT832" s="119">
        <v>2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28.9</v>
      </c>
      <c r="BI832" s="119">
        <v>28</v>
      </c>
      <c r="BJ832" s="119">
        <v>33.1</v>
      </c>
      <c r="BK832" s="119">
        <v>34.9</v>
      </c>
      <c r="BL832" s="119">
        <v>0</v>
      </c>
      <c r="BM832" s="119" t="s">
        <v>433</v>
      </c>
    </row>
    <row r="833" spans="1:65" s="119" customFormat="1" ht="11.4" x14ac:dyDescent="0.2">
      <c r="A833" s="119" t="s">
        <v>105</v>
      </c>
      <c r="B833" s="119">
        <v>55</v>
      </c>
      <c r="C833" s="119">
        <v>0</v>
      </c>
      <c r="D833" s="119">
        <v>48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87.27</v>
      </c>
      <c r="Q833" s="119">
        <v>0</v>
      </c>
      <c r="R833" s="119">
        <v>12.73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496</v>
      </c>
      <c r="AC833" s="119" t="s">
        <v>56</v>
      </c>
      <c r="AD833" s="119" t="s">
        <v>555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5</v>
      </c>
      <c r="AR833" s="119">
        <v>13</v>
      </c>
      <c r="AS833" s="119">
        <v>28</v>
      </c>
      <c r="AT833" s="119">
        <v>7</v>
      </c>
      <c r="AU833" s="119">
        <v>2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31.3</v>
      </c>
      <c r="BI833" s="119">
        <v>31.7</v>
      </c>
      <c r="BJ833" s="119">
        <v>35.299999999999997</v>
      </c>
      <c r="BK833" s="119">
        <v>39.9</v>
      </c>
      <c r="BL833" s="119">
        <v>6</v>
      </c>
      <c r="BM833" s="119" t="s">
        <v>434</v>
      </c>
    </row>
    <row r="834" spans="1:65" s="119" customFormat="1" ht="11.4" x14ac:dyDescent="0.2">
      <c r="A834" s="119" t="s">
        <v>106</v>
      </c>
      <c r="B834" s="119">
        <v>72</v>
      </c>
      <c r="C834" s="119">
        <v>0</v>
      </c>
      <c r="D834" s="119">
        <v>61</v>
      </c>
      <c r="E834" s="119">
        <v>0</v>
      </c>
      <c r="F834" s="119">
        <v>11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84.72</v>
      </c>
      <c r="Q834" s="119">
        <v>0</v>
      </c>
      <c r="R834" s="119">
        <v>15.28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549</v>
      </c>
      <c r="AC834" s="119" t="s">
        <v>56</v>
      </c>
      <c r="AD834" s="119" t="s">
        <v>549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7</v>
      </c>
      <c r="AR834" s="119">
        <v>37</v>
      </c>
      <c r="AS834" s="119">
        <v>22</v>
      </c>
      <c r="AT834" s="119">
        <v>5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29.5</v>
      </c>
      <c r="BI834" s="119">
        <v>28.9</v>
      </c>
      <c r="BJ834" s="119">
        <v>33.6</v>
      </c>
      <c r="BK834" s="119">
        <v>37</v>
      </c>
      <c r="BL834" s="119">
        <v>3</v>
      </c>
      <c r="BM834" s="119" t="s">
        <v>433</v>
      </c>
    </row>
    <row r="835" spans="1:65" s="119" customFormat="1" ht="11.4" x14ac:dyDescent="0.2">
      <c r="A835" s="119" t="s">
        <v>106</v>
      </c>
      <c r="B835" s="119">
        <v>62</v>
      </c>
      <c r="C835" s="119">
        <v>0</v>
      </c>
      <c r="D835" s="119">
        <v>49</v>
      </c>
      <c r="E835" s="119">
        <v>0</v>
      </c>
      <c r="F835" s="119">
        <v>13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79.03</v>
      </c>
      <c r="Q835" s="119">
        <v>0</v>
      </c>
      <c r="R835" s="119">
        <v>20.97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580</v>
      </c>
      <c r="AC835" s="119" t="s">
        <v>56</v>
      </c>
      <c r="AD835" s="119" t="s">
        <v>544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2</v>
      </c>
      <c r="AR835" s="119">
        <v>20</v>
      </c>
      <c r="AS835" s="119">
        <v>25</v>
      </c>
      <c r="AT835" s="119">
        <v>12</v>
      </c>
      <c r="AU835" s="119">
        <v>3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32</v>
      </c>
      <c r="BI835" s="119">
        <v>31.3</v>
      </c>
      <c r="BJ835" s="119">
        <v>36.9</v>
      </c>
      <c r="BK835" s="119">
        <v>40.5</v>
      </c>
      <c r="BL835" s="119">
        <v>9</v>
      </c>
      <c r="BM835" s="119" t="s">
        <v>434</v>
      </c>
    </row>
    <row r="836" spans="1:65" s="119" customFormat="1" ht="11.4" x14ac:dyDescent="0.2">
      <c r="A836" s="119" t="s">
        <v>107</v>
      </c>
      <c r="B836" s="119">
        <v>98</v>
      </c>
      <c r="C836" s="119">
        <v>2</v>
      </c>
      <c r="D836" s="119">
        <v>86</v>
      </c>
      <c r="E836" s="119">
        <v>1</v>
      </c>
      <c r="F836" s="119">
        <v>9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2.0409999999999999</v>
      </c>
      <c r="P836" s="119">
        <v>87.76</v>
      </c>
      <c r="Q836" s="119">
        <v>1.02</v>
      </c>
      <c r="R836" s="119">
        <v>9.1839999999999993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562</v>
      </c>
      <c r="AB836" s="119" t="s">
        <v>603</v>
      </c>
      <c r="AC836" s="119" t="s">
        <v>129</v>
      </c>
      <c r="AD836" s="119" t="s">
        <v>443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1</v>
      </c>
      <c r="AQ836" s="119">
        <v>14</v>
      </c>
      <c r="AR836" s="119">
        <v>53</v>
      </c>
      <c r="AS836" s="119">
        <v>30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</v>
      </c>
      <c r="BI836" s="119">
        <v>28.5</v>
      </c>
      <c r="BJ836" s="119">
        <v>30.9</v>
      </c>
      <c r="BK836" s="119">
        <v>33.5</v>
      </c>
      <c r="BL836" s="119">
        <v>0</v>
      </c>
      <c r="BM836" s="119" t="s">
        <v>433</v>
      </c>
    </row>
    <row r="837" spans="1:65" s="119" customFormat="1" ht="11.4" x14ac:dyDescent="0.2">
      <c r="A837" s="119" t="s">
        <v>107</v>
      </c>
      <c r="B837" s="119">
        <v>62</v>
      </c>
      <c r="C837" s="119">
        <v>0</v>
      </c>
      <c r="D837" s="119">
        <v>56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1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90.32</v>
      </c>
      <c r="Q837" s="119">
        <v>0</v>
      </c>
      <c r="R837" s="119">
        <v>8.0649999999999995</v>
      </c>
      <c r="S837" s="119">
        <v>0</v>
      </c>
      <c r="T837" s="119">
        <v>0</v>
      </c>
      <c r="U837" s="119">
        <v>0</v>
      </c>
      <c r="V837" s="119">
        <v>1.613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549</v>
      </c>
      <c r="AC837" s="119" t="s">
        <v>56</v>
      </c>
      <c r="AD837" s="119" t="s">
        <v>549</v>
      </c>
      <c r="AE837" s="119" t="s">
        <v>56</v>
      </c>
      <c r="AF837" s="119" t="s">
        <v>56</v>
      </c>
      <c r="AG837" s="119" t="s">
        <v>56</v>
      </c>
      <c r="AH837" s="119" t="s">
        <v>523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4</v>
      </c>
      <c r="AR837" s="119">
        <v>31</v>
      </c>
      <c r="AS837" s="119">
        <v>25</v>
      </c>
      <c r="AT837" s="119">
        <v>2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29.6</v>
      </c>
      <c r="BI837" s="119">
        <v>29.3</v>
      </c>
      <c r="BJ837" s="119">
        <v>33.1</v>
      </c>
      <c r="BK837" s="119">
        <v>34.6</v>
      </c>
      <c r="BL837" s="119">
        <v>0</v>
      </c>
      <c r="BM837" s="119" t="s">
        <v>434</v>
      </c>
    </row>
    <row r="838" spans="1:65" s="119" customFormat="1" ht="11.4" x14ac:dyDescent="0.2">
      <c r="A838" s="119" t="s">
        <v>108</v>
      </c>
      <c r="B838" s="119">
        <v>89</v>
      </c>
      <c r="C838" s="119">
        <v>0</v>
      </c>
      <c r="D838" s="119">
        <v>82</v>
      </c>
      <c r="E838" s="119">
        <v>0</v>
      </c>
      <c r="F838" s="119">
        <v>7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92.13</v>
      </c>
      <c r="Q838" s="119">
        <v>0</v>
      </c>
      <c r="R838" s="119">
        <v>7.8650000000000002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603</v>
      </c>
      <c r="AC838" s="119" t="s">
        <v>56</v>
      </c>
      <c r="AD838" s="119" t="s">
        <v>455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4</v>
      </c>
      <c r="AQ838" s="119">
        <v>11</v>
      </c>
      <c r="AR838" s="119">
        <v>42</v>
      </c>
      <c r="AS838" s="119">
        <v>29</v>
      </c>
      <c r="AT838" s="119">
        <v>3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28.3</v>
      </c>
      <c r="BI838" s="119">
        <v>28.7</v>
      </c>
      <c r="BJ838" s="119">
        <v>32.200000000000003</v>
      </c>
      <c r="BK838" s="119">
        <v>34.200000000000003</v>
      </c>
      <c r="BL838" s="119">
        <v>1</v>
      </c>
      <c r="BM838" s="119" t="s">
        <v>433</v>
      </c>
    </row>
    <row r="839" spans="1:65" s="119" customFormat="1" ht="11.4" x14ac:dyDescent="0.2">
      <c r="A839" s="119" t="s">
        <v>108</v>
      </c>
      <c r="B839" s="119">
        <v>58</v>
      </c>
      <c r="C839" s="119">
        <v>0</v>
      </c>
      <c r="D839" s="119">
        <v>51</v>
      </c>
      <c r="E839" s="119">
        <v>1</v>
      </c>
      <c r="F839" s="119">
        <v>6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87.93</v>
      </c>
      <c r="Q839" s="119">
        <v>1.724</v>
      </c>
      <c r="R839" s="119">
        <v>10.34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558</v>
      </c>
      <c r="AC839" s="119" t="s">
        <v>186</v>
      </c>
      <c r="AD839" s="119" t="s">
        <v>533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1</v>
      </c>
      <c r="AQ839" s="119">
        <v>3</v>
      </c>
      <c r="AR839" s="119">
        <v>25</v>
      </c>
      <c r="AS839" s="119">
        <v>21</v>
      </c>
      <c r="AT839" s="119">
        <v>8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30.5</v>
      </c>
      <c r="BI839" s="119">
        <v>30.1</v>
      </c>
      <c r="BJ839" s="119">
        <v>35</v>
      </c>
      <c r="BK839" s="119">
        <v>38.299999999999997</v>
      </c>
      <c r="BL839" s="119">
        <v>4</v>
      </c>
      <c r="BM839" s="119" t="s">
        <v>434</v>
      </c>
    </row>
    <row r="840" spans="1:65" s="119" customFormat="1" ht="11.4" x14ac:dyDescent="0.2">
      <c r="A840" s="119" t="s">
        <v>109</v>
      </c>
      <c r="B840" s="119">
        <v>79</v>
      </c>
      <c r="C840" s="119">
        <v>0</v>
      </c>
      <c r="D840" s="119">
        <v>68</v>
      </c>
      <c r="E840" s="119">
        <v>1</v>
      </c>
      <c r="F840" s="119">
        <v>10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86.08</v>
      </c>
      <c r="Q840" s="119">
        <v>1.266</v>
      </c>
      <c r="R840" s="119">
        <v>12.66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562</v>
      </c>
      <c r="AC840" s="119" t="s">
        <v>178</v>
      </c>
      <c r="AD840" s="119" t="s">
        <v>513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7</v>
      </c>
      <c r="AQ840" s="119">
        <v>11</v>
      </c>
      <c r="AR840" s="119">
        <v>35</v>
      </c>
      <c r="AS840" s="119">
        <v>23</v>
      </c>
      <c r="AT840" s="119">
        <v>3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27.9</v>
      </c>
      <c r="BI840" s="119">
        <v>28.7</v>
      </c>
      <c r="BJ840" s="119">
        <v>32</v>
      </c>
      <c r="BK840" s="119">
        <v>34.4</v>
      </c>
      <c r="BL840" s="119">
        <v>0</v>
      </c>
      <c r="BM840" s="119" t="s">
        <v>433</v>
      </c>
    </row>
    <row r="841" spans="1:65" s="119" customFormat="1" ht="11.4" x14ac:dyDescent="0.2">
      <c r="A841" s="119" t="s">
        <v>109</v>
      </c>
      <c r="B841" s="119">
        <v>72</v>
      </c>
      <c r="C841" s="119">
        <v>0</v>
      </c>
      <c r="D841" s="119">
        <v>68</v>
      </c>
      <c r="E841" s="119">
        <v>0</v>
      </c>
      <c r="F841" s="119">
        <v>3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94.44</v>
      </c>
      <c r="Q841" s="119">
        <v>0</v>
      </c>
      <c r="R841" s="119">
        <v>4.1669999999999998</v>
      </c>
      <c r="S841" s="119">
        <v>0</v>
      </c>
      <c r="T841" s="119">
        <v>1.389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547</v>
      </c>
      <c r="AC841" s="119" t="s">
        <v>56</v>
      </c>
      <c r="AD841" s="119" t="s">
        <v>530</v>
      </c>
      <c r="AE841" s="119" t="s">
        <v>56</v>
      </c>
      <c r="AF841" s="119" t="s">
        <v>437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</v>
      </c>
      <c r="AQ841" s="119">
        <v>8</v>
      </c>
      <c r="AR841" s="119">
        <v>25</v>
      </c>
      <c r="AS841" s="119">
        <v>23</v>
      </c>
      <c r="AT841" s="119">
        <v>11</v>
      </c>
      <c r="AU841" s="119">
        <v>3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30.1</v>
      </c>
      <c r="BI841" s="119">
        <v>30.1</v>
      </c>
      <c r="BJ841" s="119">
        <v>35.700000000000003</v>
      </c>
      <c r="BK841" s="119">
        <v>38.5</v>
      </c>
      <c r="BL841" s="119">
        <v>5</v>
      </c>
      <c r="BM841" s="119" t="s">
        <v>434</v>
      </c>
    </row>
    <row r="842" spans="1:65" s="119" customFormat="1" ht="11.4" x14ac:dyDescent="0.2">
      <c r="A842" s="119" t="s">
        <v>110</v>
      </c>
      <c r="B842" s="119">
        <v>69</v>
      </c>
      <c r="C842" s="119">
        <v>2</v>
      </c>
      <c r="D842" s="119">
        <v>60</v>
      </c>
      <c r="E842" s="119">
        <v>0</v>
      </c>
      <c r="F842" s="119">
        <v>5</v>
      </c>
      <c r="G842" s="119">
        <v>0</v>
      </c>
      <c r="H842" s="119">
        <v>0</v>
      </c>
      <c r="I842" s="119">
        <v>0</v>
      </c>
      <c r="J842" s="119">
        <v>2</v>
      </c>
      <c r="K842" s="119">
        <v>0</v>
      </c>
      <c r="L842" s="119">
        <v>0</v>
      </c>
      <c r="M842" s="119">
        <v>0</v>
      </c>
      <c r="N842" s="119">
        <v>0</v>
      </c>
      <c r="O842" s="119">
        <v>2.899</v>
      </c>
      <c r="P842" s="119">
        <v>86.96</v>
      </c>
      <c r="Q842" s="119">
        <v>0</v>
      </c>
      <c r="R842" s="119">
        <v>7.2460000000000004</v>
      </c>
      <c r="S842" s="119">
        <v>0</v>
      </c>
      <c r="T842" s="119">
        <v>0</v>
      </c>
      <c r="U842" s="119">
        <v>0</v>
      </c>
      <c r="V842" s="119">
        <v>2.899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481</v>
      </c>
      <c r="AB842" s="119" t="s">
        <v>512</v>
      </c>
      <c r="AC842" s="119" t="s">
        <v>56</v>
      </c>
      <c r="AD842" s="119" t="s">
        <v>562</v>
      </c>
      <c r="AE842" s="119" t="s">
        <v>56</v>
      </c>
      <c r="AF842" s="119" t="s">
        <v>56</v>
      </c>
      <c r="AG842" s="119" t="s">
        <v>56</v>
      </c>
      <c r="AH842" s="119" t="s">
        <v>550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0</v>
      </c>
      <c r="AQ842" s="119">
        <v>7</v>
      </c>
      <c r="AR842" s="119">
        <v>34</v>
      </c>
      <c r="AS842" s="119">
        <v>22</v>
      </c>
      <c r="AT842" s="119">
        <v>3</v>
      </c>
      <c r="AU842" s="119">
        <v>2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29.3</v>
      </c>
      <c r="BI842" s="119">
        <v>29.4</v>
      </c>
      <c r="BJ842" s="119">
        <v>33.5</v>
      </c>
      <c r="BK842" s="119">
        <v>36.799999999999997</v>
      </c>
      <c r="BL842" s="119">
        <v>3</v>
      </c>
      <c r="BM842" s="119" t="s">
        <v>433</v>
      </c>
    </row>
    <row r="843" spans="1:65" s="119" customFormat="1" ht="11.4" x14ac:dyDescent="0.2">
      <c r="A843" s="119" t="s">
        <v>110</v>
      </c>
      <c r="B843" s="119">
        <v>60</v>
      </c>
      <c r="C843" s="119">
        <v>0</v>
      </c>
      <c r="D843" s="119">
        <v>53</v>
      </c>
      <c r="E843" s="119">
        <v>0</v>
      </c>
      <c r="F843" s="119">
        <v>7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88.33</v>
      </c>
      <c r="Q843" s="119">
        <v>0</v>
      </c>
      <c r="R843" s="119">
        <v>11.67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530</v>
      </c>
      <c r="AC843" s="119" t="s">
        <v>56</v>
      </c>
      <c r="AD843" s="119" t="s">
        <v>483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10</v>
      </c>
      <c r="AR843" s="119">
        <v>24</v>
      </c>
      <c r="AS843" s="119">
        <v>24</v>
      </c>
      <c r="AT843" s="119">
        <v>2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28.9</v>
      </c>
      <c r="BI843" s="119">
        <v>29.1</v>
      </c>
      <c r="BJ843" s="119">
        <v>33.5</v>
      </c>
      <c r="BK843" s="119">
        <v>35</v>
      </c>
      <c r="BL843" s="119">
        <v>0</v>
      </c>
      <c r="BM843" s="119" t="s">
        <v>434</v>
      </c>
    </row>
    <row r="844" spans="1:65" s="119" customFormat="1" ht="11.4" x14ac:dyDescent="0.2">
      <c r="A844" s="119" t="s">
        <v>111</v>
      </c>
      <c r="B844" s="119">
        <v>72</v>
      </c>
      <c r="C844" s="119">
        <v>0</v>
      </c>
      <c r="D844" s="119">
        <v>68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94.44</v>
      </c>
      <c r="Q844" s="119">
        <v>0</v>
      </c>
      <c r="R844" s="119">
        <v>5.556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603</v>
      </c>
      <c r="AC844" s="119" t="s">
        <v>56</v>
      </c>
      <c r="AD844" s="119" t="s">
        <v>480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12</v>
      </c>
      <c r="AR844" s="119">
        <v>38</v>
      </c>
      <c r="AS844" s="119">
        <v>18</v>
      </c>
      <c r="AT844" s="119">
        <v>3</v>
      </c>
      <c r="AU844" s="119">
        <v>1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28.4</v>
      </c>
      <c r="BI844" s="119">
        <v>27.7</v>
      </c>
      <c r="BJ844" s="119">
        <v>31.7</v>
      </c>
      <c r="BK844" s="119">
        <v>36.299999999999997</v>
      </c>
      <c r="BL844" s="119">
        <v>2</v>
      </c>
      <c r="BM844" s="119" t="s">
        <v>433</v>
      </c>
    </row>
    <row r="845" spans="1:65" s="119" customFormat="1" ht="11.4" x14ac:dyDescent="0.2">
      <c r="A845" s="119" t="s">
        <v>111</v>
      </c>
      <c r="B845" s="119">
        <v>71</v>
      </c>
      <c r="C845" s="119">
        <v>0</v>
      </c>
      <c r="D845" s="119">
        <v>64</v>
      </c>
      <c r="E845" s="119">
        <v>0</v>
      </c>
      <c r="F845" s="119">
        <v>7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90.14</v>
      </c>
      <c r="Q845" s="119">
        <v>0</v>
      </c>
      <c r="R845" s="119">
        <v>9.859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561</v>
      </c>
      <c r="AC845" s="119" t="s">
        <v>56</v>
      </c>
      <c r="AD845" s="119" t="s">
        <v>570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5</v>
      </c>
      <c r="AR845" s="119">
        <v>32</v>
      </c>
      <c r="AS845" s="119">
        <v>27</v>
      </c>
      <c r="AT845" s="119">
        <v>7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30</v>
      </c>
      <c r="BI845" s="119">
        <v>30</v>
      </c>
      <c r="BJ845" s="119">
        <v>34.1</v>
      </c>
      <c r="BK845" s="119">
        <v>36.9</v>
      </c>
      <c r="BL845" s="119">
        <v>3</v>
      </c>
      <c r="BM845" s="119" t="s">
        <v>434</v>
      </c>
    </row>
    <row r="846" spans="1:65" s="119" customFormat="1" ht="11.4" x14ac:dyDescent="0.2">
      <c r="A846" s="119" t="s">
        <v>112</v>
      </c>
      <c r="B846" s="119">
        <v>70</v>
      </c>
      <c r="C846" s="119">
        <v>1</v>
      </c>
      <c r="D846" s="119">
        <v>62</v>
      </c>
      <c r="E846" s="119">
        <v>0</v>
      </c>
      <c r="F846" s="119">
        <v>7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1.429</v>
      </c>
      <c r="P846" s="119">
        <v>88.57</v>
      </c>
      <c r="Q846" s="119">
        <v>0</v>
      </c>
      <c r="R846" s="119">
        <v>10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549</v>
      </c>
      <c r="AB846" s="119" t="s">
        <v>513</v>
      </c>
      <c r="AC846" s="119" t="s">
        <v>56</v>
      </c>
      <c r="AD846" s="119" t="s">
        <v>513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4</v>
      </c>
      <c r="AR846" s="119">
        <v>37</v>
      </c>
      <c r="AS846" s="119">
        <v>23</v>
      </c>
      <c r="AT846" s="119">
        <v>5</v>
      </c>
      <c r="AU846" s="119">
        <v>1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29.7</v>
      </c>
      <c r="BI846" s="119">
        <v>29.6</v>
      </c>
      <c r="BJ846" s="119">
        <v>33.799999999999997</v>
      </c>
      <c r="BK846" s="119">
        <v>36.5</v>
      </c>
      <c r="BL846" s="119">
        <v>3</v>
      </c>
      <c r="BM846" s="119" t="s">
        <v>433</v>
      </c>
    </row>
    <row r="847" spans="1:65" s="119" customFormat="1" ht="11.4" x14ac:dyDescent="0.2">
      <c r="A847" s="119" t="s">
        <v>112</v>
      </c>
      <c r="B847" s="119">
        <v>74</v>
      </c>
      <c r="C847" s="119">
        <v>0</v>
      </c>
      <c r="D847" s="119">
        <v>70</v>
      </c>
      <c r="E847" s="119">
        <v>0</v>
      </c>
      <c r="F847" s="119">
        <v>3</v>
      </c>
      <c r="G847" s="119">
        <v>0</v>
      </c>
      <c r="H847" s="119">
        <v>0</v>
      </c>
      <c r="I847" s="119">
        <v>0</v>
      </c>
      <c r="J847" s="119">
        <v>1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94.59</v>
      </c>
      <c r="Q847" s="119">
        <v>0</v>
      </c>
      <c r="R847" s="119">
        <v>4.0540000000000003</v>
      </c>
      <c r="S847" s="119">
        <v>0</v>
      </c>
      <c r="T847" s="119">
        <v>0</v>
      </c>
      <c r="U847" s="119">
        <v>0</v>
      </c>
      <c r="V847" s="119">
        <v>1.351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541</v>
      </c>
      <c r="AC847" s="119" t="s">
        <v>56</v>
      </c>
      <c r="AD847" s="119" t="s">
        <v>469</v>
      </c>
      <c r="AE847" s="119" t="s">
        <v>56</v>
      </c>
      <c r="AF847" s="119" t="s">
        <v>56</v>
      </c>
      <c r="AG847" s="119" t="s">
        <v>56</v>
      </c>
      <c r="AH847" s="119" t="s">
        <v>495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7</v>
      </c>
      <c r="AR847" s="119">
        <v>33</v>
      </c>
      <c r="AS847" s="119">
        <v>26</v>
      </c>
      <c r="AT847" s="119">
        <v>8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30</v>
      </c>
      <c r="BI847" s="119">
        <v>29.5</v>
      </c>
      <c r="BJ847" s="119">
        <v>34.799999999999997</v>
      </c>
      <c r="BK847" s="119">
        <v>37.200000000000003</v>
      </c>
      <c r="BL847" s="119">
        <v>4</v>
      </c>
      <c r="BM847" s="119" t="s">
        <v>434</v>
      </c>
    </row>
    <row r="848" spans="1:65" s="119" customFormat="1" ht="11.4" x14ac:dyDescent="0.2">
      <c r="A848" s="119" t="s">
        <v>113</v>
      </c>
      <c r="B848" s="119">
        <v>65</v>
      </c>
      <c r="C848" s="119">
        <v>0</v>
      </c>
      <c r="D848" s="119">
        <v>56</v>
      </c>
      <c r="E848" s="119">
        <v>0</v>
      </c>
      <c r="F848" s="119">
        <v>9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86.15</v>
      </c>
      <c r="Q848" s="119">
        <v>0</v>
      </c>
      <c r="R848" s="119">
        <v>13.85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550</v>
      </c>
      <c r="AC848" s="119" t="s">
        <v>56</v>
      </c>
      <c r="AD848" s="119" t="s">
        <v>603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2</v>
      </c>
      <c r="AQ848" s="119">
        <v>8</v>
      </c>
      <c r="AR848" s="119">
        <v>26</v>
      </c>
      <c r="AS848" s="119">
        <v>27</v>
      </c>
      <c r="AT848" s="119">
        <v>2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28.7</v>
      </c>
      <c r="BI848" s="119">
        <v>29.1</v>
      </c>
      <c r="BJ848" s="119">
        <v>32.6</v>
      </c>
      <c r="BK848" s="119">
        <v>35</v>
      </c>
      <c r="BL848" s="119">
        <v>1</v>
      </c>
      <c r="BM848" s="119" t="s">
        <v>433</v>
      </c>
    </row>
    <row r="849" spans="1:65" s="119" customFormat="1" ht="11.4" x14ac:dyDescent="0.2">
      <c r="A849" s="119" t="s">
        <v>113</v>
      </c>
      <c r="B849" s="119">
        <v>73</v>
      </c>
      <c r="C849" s="119">
        <v>0</v>
      </c>
      <c r="D849" s="119">
        <v>67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91.78</v>
      </c>
      <c r="Q849" s="119">
        <v>0</v>
      </c>
      <c r="R849" s="119">
        <v>8.2189999999999994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549</v>
      </c>
      <c r="AC849" s="119" t="s">
        <v>56</v>
      </c>
      <c r="AD849" s="119" t="s">
        <v>580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4</v>
      </c>
      <c r="AQ849" s="119">
        <v>4</v>
      </c>
      <c r="AR849" s="119">
        <v>32</v>
      </c>
      <c r="AS849" s="119">
        <v>23</v>
      </c>
      <c r="AT849" s="119">
        <v>8</v>
      </c>
      <c r="AU849" s="119">
        <v>2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29.7</v>
      </c>
      <c r="BI849" s="119">
        <v>29.6</v>
      </c>
      <c r="BJ849" s="119">
        <v>34.799999999999997</v>
      </c>
      <c r="BK849" s="119">
        <v>38.4</v>
      </c>
      <c r="BL849" s="119">
        <v>5</v>
      </c>
      <c r="BM849" s="119" t="s">
        <v>434</v>
      </c>
    </row>
    <row r="850" spans="1:65" s="119" customFormat="1" ht="11.4" x14ac:dyDescent="0.2">
      <c r="A850" s="119" t="s">
        <v>114</v>
      </c>
      <c r="B850" s="119">
        <v>73</v>
      </c>
      <c r="C850" s="119">
        <v>0</v>
      </c>
      <c r="D850" s="119">
        <v>68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93.15</v>
      </c>
      <c r="Q850" s="119">
        <v>0</v>
      </c>
      <c r="R850" s="119">
        <v>5.4790000000000001</v>
      </c>
      <c r="S850" s="119">
        <v>0</v>
      </c>
      <c r="T850" s="119">
        <v>0</v>
      </c>
      <c r="U850" s="119">
        <v>0</v>
      </c>
      <c r="V850" s="119">
        <v>1.37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513</v>
      </c>
      <c r="AC850" s="119" t="s">
        <v>56</v>
      </c>
      <c r="AD850" s="119" t="s">
        <v>500</v>
      </c>
      <c r="AE850" s="119" t="s">
        <v>56</v>
      </c>
      <c r="AF850" s="119" t="s">
        <v>56</v>
      </c>
      <c r="AG850" s="119" t="s">
        <v>56</v>
      </c>
      <c r="AH850" s="119" t="s">
        <v>568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0</v>
      </c>
      <c r="AQ850" s="119">
        <v>4</v>
      </c>
      <c r="AR850" s="119">
        <v>37</v>
      </c>
      <c r="AS850" s="119">
        <v>25</v>
      </c>
      <c r="AT850" s="119">
        <v>5</v>
      </c>
      <c r="AU850" s="119">
        <v>2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29.7</v>
      </c>
      <c r="BI850" s="119">
        <v>29.5</v>
      </c>
      <c r="BJ850" s="119">
        <v>32.799999999999997</v>
      </c>
      <c r="BK850" s="119">
        <v>37</v>
      </c>
      <c r="BL850" s="119">
        <v>3</v>
      </c>
      <c r="BM850" s="119" t="s">
        <v>433</v>
      </c>
    </row>
    <row r="851" spans="1:65" s="119" customFormat="1" ht="11.4" x14ac:dyDescent="0.2">
      <c r="A851" s="119" t="s">
        <v>114</v>
      </c>
      <c r="B851" s="119">
        <v>53</v>
      </c>
      <c r="C851" s="119">
        <v>0</v>
      </c>
      <c r="D851" s="119">
        <v>45</v>
      </c>
      <c r="E851" s="119">
        <v>0</v>
      </c>
      <c r="F851" s="119">
        <v>7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84.91</v>
      </c>
      <c r="Q851" s="119">
        <v>0</v>
      </c>
      <c r="R851" s="119">
        <v>13.21</v>
      </c>
      <c r="S851" s="119">
        <v>1.887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539</v>
      </c>
      <c r="AC851" s="119" t="s">
        <v>56</v>
      </c>
      <c r="AD851" s="119" t="s">
        <v>546</v>
      </c>
      <c r="AE851" s="119" t="s">
        <v>547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5</v>
      </c>
      <c r="AR851" s="119">
        <v>13</v>
      </c>
      <c r="AS851" s="119">
        <v>26</v>
      </c>
      <c r="AT851" s="119">
        <v>7</v>
      </c>
      <c r="AU851" s="119">
        <v>2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31.3</v>
      </c>
      <c r="BI851" s="119">
        <v>31.7</v>
      </c>
      <c r="BJ851" s="119">
        <v>35.799999999999997</v>
      </c>
      <c r="BK851" s="119">
        <v>39.6</v>
      </c>
      <c r="BL851" s="119">
        <v>5</v>
      </c>
      <c r="BM851" s="119" t="s">
        <v>434</v>
      </c>
    </row>
    <row r="852" spans="1:65" s="119" customFormat="1" ht="11.4" x14ac:dyDescent="0.2">
      <c r="A852" s="119" t="s">
        <v>115</v>
      </c>
      <c r="B852" s="119">
        <v>80</v>
      </c>
      <c r="C852" s="119">
        <v>0</v>
      </c>
      <c r="D852" s="119">
        <v>69</v>
      </c>
      <c r="E852" s="119">
        <v>1</v>
      </c>
      <c r="F852" s="119">
        <v>10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86.25</v>
      </c>
      <c r="Q852" s="119">
        <v>1.25</v>
      </c>
      <c r="R852" s="119">
        <v>12.5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555</v>
      </c>
      <c r="AC852" s="119" t="s">
        <v>442</v>
      </c>
      <c r="AD852" s="119" t="s">
        <v>491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0</v>
      </c>
      <c r="AQ852" s="119">
        <v>4</v>
      </c>
      <c r="AR852" s="119">
        <v>49</v>
      </c>
      <c r="AS852" s="119">
        <v>20</v>
      </c>
      <c r="AT852" s="119">
        <v>5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29.1</v>
      </c>
      <c r="BI852" s="119">
        <v>28.8</v>
      </c>
      <c r="BJ852" s="119">
        <v>33.299999999999997</v>
      </c>
      <c r="BK852" s="119">
        <v>35.299999999999997</v>
      </c>
      <c r="BL852" s="119">
        <v>2</v>
      </c>
      <c r="BM852" s="119" t="s">
        <v>433</v>
      </c>
    </row>
    <row r="853" spans="1:65" s="119" customFormat="1" ht="11.4" x14ac:dyDescent="0.2">
      <c r="A853" s="119" t="s">
        <v>115</v>
      </c>
      <c r="B853" s="119">
        <v>83</v>
      </c>
      <c r="C853" s="119">
        <v>1</v>
      </c>
      <c r="D853" s="119">
        <v>74</v>
      </c>
      <c r="E853" s="119">
        <v>0</v>
      </c>
      <c r="F853" s="119">
        <v>7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1</v>
      </c>
      <c r="M853" s="119">
        <v>0</v>
      </c>
      <c r="N853" s="119">
        <v>0</v>
      </c>
      <c r="O853" s="119">
        <v>1.2050000000000001</v>
      </c>
      <c r="P853" s="119">
        <v>89.16</v>
      </c>
      <c r="Q853" s="119">
        <v>0</v>
      </c>
      <c r="R853" s="119">
        <v>8.4339999999999993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1.2050000000000001</v>
      </c>
      <c r="Y853" s="119">
        <v>0</v>
      </c>
      <c r="Z853" s="119">
        <v>0</v>
      </c>
      <c r="AA853" s="119" t="s">
        <v>564</v>
      </c>
      <c r="AB853" s="119" t="s">
        <v>518</v>
      </c>
      <c r="AC853" s="119" t="s">
        <v>56</v>
      </c>
      <c r="AD853" s="119" t="s">
        <v>523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517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2</v>
      </c>
      <c r="AQ853" s="119">
        <v>4</v>
      </c>
      <c r="AR853" s="119">
        <v>24</v>
      </c>
      <c r="AS853" s="119">
        <v>43</v>
      </c>
      <c r="AT853" s="119">
        <v>9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30.9</v>
      </c>
      <c r="BI853" s="119">
        <v>31</v>
      </c>
      <c r="BJ853" s="119">
        <v>34.5</v>
      </c>
      <c r="BK853" s="119">
        <v>37.9</v>
      </c>
      <c r="BL853" s="119">
        <v>7</v>
      </c>
      <c r="BM853" s="119" t="s">
        <v>434</v>
      </c>
    </row>
    <row r="854" spans="1:65" s="119" customFormat="1" ht="11.4" x14ac:dyDescent="0.2">
      <c r="A854" s="119" t="s">
        <v>116</v>
      </c>
      <c r="B854" s="119">
        <v>77</v>
      </c>
      <c r="C854" s="119">
        <v>0</v>
      </c>
      <c r="D854" s="119">
        <v>68</v>
      </c>
      <c r="E854" s="119">
        <v>0</v>
      </c>
      <c r="F854" s="119">
        <v>9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88.31</v>
      </c>
      <c r="Q854" s="119">
        <v>0</v>
      </c>
      <c r="R854" s="119">
        <v>11.69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550</v>
      </c>
      <c r="AC854" s="119" t="s">
        <v>56</v>
      </c>
      <c r="AD854" s="119" t="s">
        <v>446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3</v>
      </c>
      <c r="AQ854" s="119">
        <v>6</v>
      </c>
      <c r="AR854" s="119">
        <v>41</v>
      </c>
      <c r="AS854" s="119">
        <v>24</v>
      </c>
      <c r="AT854" s="119">
        <v>3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28.7</v>
      </c>
      <c r="BI854" s="119">
        <v>29</v>
      </c>
      <c r="BJ854" s="119">
        <v>32.5</v>
      </c>
      <c r="BK854" s="119">
        <v>34.799999999999997</v>
      </c>
      <c r="BL854" s="119">
        <v>0</v>
      </c>
      <c r="BM854" s="119" t="s">
        <v>433</v>
      </c>
    </row>
    <row r="855" spans="1:65" s="119" customFormat="1" ht="11.4" x14ac:dyDescent="0.2">
      <c r="A855" s="119" t="s">
        <v>116</v>
      </c>
      <c r="B855" s="119">
        <v>68</v>
      </c>
      <c r="C855" s="119">
        <v>0</v>
      </c>
      <c r="D855" s="119">
        <v>61</v>
      </c>
      <c r="E855" s="119">
        <v>0</v>
      </c>
      <c r="F855" s="119">
        <v>7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89.71</v>
      </c>
      <c r="Q855" s="119">
        <v>0</v>
      </c>
      <c r="R855" s="119">
        <v>10.29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552</v>
      </c>
      <c r="AC855" s="119" t="s">
        <v>56</v>
      </c>
      <c r="AD855" s="119" t="s">
        <v>545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1</v>
      </c>
      <c r="AR855" s="119">
        <v>29</v>
      </c>
      <c r="AS855" s="119">
        <v>30</v>
      </c>
      <c r="AT855" s="119">
        <v>7</v>
      </c>
      <c r="AU855" s="119">
        <v>1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31.1</v>
      </c>
      <c r="BI855" s="119">
        <v>30.5</v>
      </c>
      <c r="BJ855" s="119">
        <v>34.299999999999997</v>
      </c>
      <c r="BK855" s="119">
        <v>39.1</v>
      </c>
      <c r="BL855" s="119">
        <v>6</v>
      </c>
      <c r="BM855" s="119" t="s">
        <v>434</v>
      </c>
    </row>
    <row r="856" spans="1:65" s="119" customFormat="1" ht="11.4" x14ac:dyDescent="0.2">
      <c r="A856" s="119" t="s">
        <v>117</v>
      </c>
      <c r="B856" s="119">
        <v>76</v>
      </c>
      <c r="C856" s="119">
        <v>2</v>
      </c>
      <c r="D856" s="119">
        <v>61</v>
      </c>
      <c r="E856" s="119">
        <v>2</v>
      </c>
      <c r="F856" s="119">
        <v>11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2.6320000000000001</v>
      </c>
      <c r="P856" s="119">
        <v>80.260000000000005</v>
      </c>
      <c r="Q856" s="119">
        <v>2.6320000000000001</v>
      </c>
      <c r="R856" s="119">
        <v>14.47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500</v>
      </c>
      <c r="AB856" s="119" t="s">
        <v>531</v>
      </c>
      <c r="AC856" s="119" t="s">
        <v>463</v>
      </c>
      <c r="AD856" s="119" t="s">
        <v>590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13</v>
      </c>
      <c r="AQ856" s="119">
        <v>6</v>
      </c>
      <c r="AR856" s="119">
        <v>27</v>
      </c>
      <c r="AS856" s="119">
        <v>24</v>
      </c>
      <c r="AT856" s="119">
        <v>4</v>
      </c>
      <c r="AU856" s="119">
        <v>2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28</v>
      </c>
      <c r="BI856" s="119">
        <v>28.5</v>
      </c>
      <c r="BJ856" s="119">
        <v>33.200000000000003</v>
      </c>
      <c r="BK856" s="119">
        <v>38.799999999999997</v>
      </c>
      <c r="BL856" s="119">
        <v>4</v>
      </c>
      <c r="BM856" s="119" t="s">
        <v>433</v>
      </c>
    </row>
    <row r="857" spans="1:65" s="119" customFormat="1" ht="11.4" x14ac:dyDescent="0.2">
      <c r="A857" s="119" t="s">
        <v>117</v>
      </c>
      <c r="B857" s="119">
        <v>67</v>
      </c>
      <c r="C857" s="119">
        <v>1</v>
      </c>
      <c r="D857" s="119">
        <v>59</v>
      </c>
      <c r="E857" s="119">
        <v>0</v>
      </c>
      <c r="F857" s="119">
        <v>7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1.4930000000000001</v>
      </c>
      <c r="P857" s="119">
        <v>88.06</v>
      </c>
      <c r="Q857" s="119">
        <v>0</v>
      </c>
      <c r="R857" s="119">
        <v>10.45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688</v>
      </c>
      <c r="AB857" s="119" t="s">
        <v>558</v>
      </c>
      <c r="AC857" s="119" t="s">
        <v>56</v>
      </c>
      <c r="AD857" s="119" t="s">
        <v>491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3</v>
      </c>
      <c r="AR857" s="119">
        <v>29</v>
      </c>
      <c r="AS857" s="119">
        <v>24</v>
      </c>
      <c r="AT857" s="119">
        <v>7</v>
      </c>
      <c r="AU857" s="119">
        <v>0</v>
      </c>
      <c r="AV857" s="119">
        <v>1</v>
      </c>
      <c r="AW857" s="119">
        <v>2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31.1</v>
      </c>
      <c r="BI857" s="119">
        <v>30</v>
      </c>
      <c r="BJ857" s="119">
        <v>35.1</v>
      </c>
      <c r="BK857" s="119">
        <v>42.7</v>
      </c>
      <c r="BL857" s="119">
        <v>6</v>
      </c>
      <c r="BM857" s="119" t="s">
        <v>434</v>
      </c>
    </row>
    <row r="858" spans="1:65" s="119" customFormat="1" ht="11.4" x14ac:dyDescent="0.2">
      <c r="A858" s="119" t="s">
        <v>118</v>
      </c>
      <c r="B858" s="119">
        <v>76</v>
      </c>
      <c r="C858" s="119">
        <v>0</v>
      </c>
      <c r="D858" s="119">
        <v>71</v>
      </c>
      <c r="E858" s="119">
        <v>0</v>
      </c>
      <c r="F858" s="119">
        <v>4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93.42</v>
      </c>
      <c r="Q858" s="119">
        <v>0</v>
      </c>
      <c r="R858" s="119">
        <v>5.2629999999999999</v>
      </c>
      <c r="S858" s="119">
        <v>1.3160000000000001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491</v>
      </c>
      <c r="AC858" s="119" t="s">
        <v>56</v>
      </c>
      <c r="AD858" s="119" t="s">
        <v>550</v>
      </c>
      <c r="AE858" s="119" t="s">
        <v>464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7</v>
      </c>
      <c r="AQ858" s="119">
        <v>2</v>
      </c>
      <c r="AR858" s="119">
        <v>36</v>
      </c>
      <c r="AS858" s="119">
        <v>24</v>
      </c>
      <c r="AT858" s="119">
        <v>7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28.9</v>
      </c>
      <c r="BI858" s="119">
        <v>29.2</v>
      </c>
      <c r="BJ858" s="119">
        <v>33.4</v>
      </c>
      <c r="BK858" s="119">
        <v>36.4</v>
      </c>
      <c r="BL858" s="119">
        <v>1</v>
      </c>
      <c r="BM858" s="119" t="s">
        <v>433</v>
      </c>
    </row>
    <row r="859" spans="1:65" s="119" customFormat="1" ht="11.4" x14ac:dyDescent="0.2">
      <c r="A859" s="119" t="s">
        <v>118</v>
      </c>
      <c r="B859" s="119">
        <v>64</v>
      </c>
      <c r="C859" s="119">
        <v>0</v>
      </c>
      <c r="D859" s="119">
        <v>59</v>
      </c>
      <c r="E859" s="119">
        <v>0</v>
      </c>
      <c r="F859" s="119">
        <v>5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92.19</v>
      </c>
      <c r="Q859" s="119">
        <v>0</v>
      </c>
      <c r="R859" s="119">
        <v>7.8129999999999997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543</v>
      </c>
      <c r="AC859" s="119" t="s">
        <v>56</v>
      </c>
      <c r="AD859" s="119" t="s">
        <v>513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</v>
      </c>
      <c r="AQ859" s="119">
        <v>7</v>
      </c>
      <c r="AR859" s="119">
        <v>30</v>
      </c>
      <c r="AS859" s="119">
        <v>21</v>
      </c>
      <c r="AT859" s="119">
        <v>5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29.3</v>
      </c>
      <c r="BI859" s="119">
        <v>29.1</v>
      </c>
      <c r="BJ859" s="119">
        <v>34.1</v>
      </c>
      <c r="BK859" s="119">
        <v>37.299999999999997</v>
      </c>
      <c r="BL859" s="119">
        <v>3</v>
      </c>
      <c r="BM859" s="119" t="s">
        <v>434</v>
      </c>
    </row>
    <row r="860" spans="1:65" s="119" customFormat="1" ht="11.4" x14ac:dyDescent="0.2">
      <c r="A860" s="119" t="s">
        <v>120</v>
      </c>
      <c r="B860" s="119">
        <v>77</v>
      </c>
      <c r="C860" s="119">
        <v>0</v>
      </c>
      <c r="D860" s="119">
        <v>75</v>
      </c>
      <c r="E860" s="119">
        <v>0</v>
      </c>
      <c r="F860" s="119">
        <v>1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97.4</v>
      </c>
      <c r="Q860" s="119">
        <v>0</v>
      </c>
      <c r="R860" s="119">
        <v>1.2989999999999999</v>
      </c>
      <c r="S860" s="119">
        <v>0</v>
      </c>
      <c r="T860" s="119">
        <v>1.2989999999999999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437</v>
      </c>
      <c r="AC860" s="119" t="s">
        <v>56</v>
      </c>
      <c r="AD860" s="119" t="s">
        <v>495</v>
      </c>
      <c r="AE860" s="119" t="s">
        <v>56</v>
      </c>
      <c r="AF860" s="119" t="s">
        <v>133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17</v>
      </c>
      <c r="AO860" s="119">
        <v>7</v>
      </c>
      <c r="AP860" s="119">
        <v>11</v>
      </c>
      <c r="AQ860" s="119">
        <v>13</v>
      </c>
      <c r="AR860" s="119">
        <v>15</v>
      </c>
      <c r="AS860" s="119">
        <v>11</v>
      </c>
      <c r="AT860" s="119">
        <v>3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20.6</v>
      </c>
      <c r="BI860" s="119">
        <v>22</v>
      </c>
      <c r="BJ860" s="119">
        <v>30.4</v>
      </c>
      <c r="BK860" s="119">
        <v>32.9</v>
      </c>
      <c r="BL860" s="119">
        <v>0</v>
      </c>
      <c r="BM860" s="119" t="s">
        <v>433</v>
      </c>
    </row>
    <row r="861" spans="1:65" s="119" customFormat="1" ht="11.4" x14ac:dyDescent="0.2">
      <c r="A861" s="119" t="s">
        <v>120</v>
      </c>
      <c r="B861" s="119">
        <v>87</v>
      </c>
      <c r="C861" s="119">
        <v>0</v>
      </c>
      <c r="D861" s="119">
        <v>82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94.25</v>
      </c>
      <c r="Q861" s="119">
        <v>0</v>
      </c>
      <c r="R861" s="119">
        <v>5.7469999999999999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491</v>
      </c>
      <c r="AC861" s="119" t="s">
        <v>56</v>
      </c>
      <c r="AD861" s="119" t="s">
        <v>528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16</v>
      </c>
      <c r="AR861" s="119">
        <v>39</v>
      </c>
      <c r="AS861" s="119">
        <v>23</v>
      </c>
      <c r="AT861" s="119">
        <v>7</v>
      </c>
      <c r="AU861" s="119">
        <v>2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29.1</v>
      </c>
      <c r="BI861" s="119">
        <v>28.5</v>
      </c>
      <c r="BJ861" s="119">
        <v>32.9</v>
      </c>
      <c r="BK861" s="119">
        <v>37.4</v>
      </c>
      <c r="BL861" s="119">
        <v>5</v>
      </c>
      <c r="BM861" s="119" t="s">
        <v>434</v>
      </c>
    </row>
    <row r="862" spans="1:65" s="119" customFormat="1" ht="11.4" x14ac:dyDescent="0.2">
      <c r="A862" s="119" t="s">
        <v>121</v>
      </c>
      <c r="B862" s="119">
        <v>49</v>
      </c>
      <c r="C862" s="119">
        <v>0</v>
      </c>
      <c r="D862" s="119">
        <v>43</v>
      </c>
      <c r="E862" s="119">
        <v>1</v>
      </c>
      <c r="F862" s="119">
        <v>2</v>
      </c>
      <c r="G862" s="119">
        <v>1</v>
      </c>
      <c r="H862" s="119">
        <v>0</v>
      </c>
      <c r="I862" s="119">
        <v>1</v>
      </c>
      <c r="J862" s="119">
        <v>0</v>
      </c>
      <c r="K862" s="119">
        <v>0</v>
      </c>
      <c r="L862" s="119">
        <v>1</v>
      </c>
      <c r="M862" s="119">
        <v>0</v>
      </c>
      <c r="N862" s="119">
        <v>0</v>
      </c>
      <c r="O862" s="119">
        <v>0</v>
      </c>
      <c r="P862" s="119">
        <v>87.76</v>
      </c>
      <c r="Q862" s="119">
        <v>2.0409999999999999</v>
      </c>
      <c r="R862" s="119">
        <v>4.0819999999999999</v>
      </c>
      <c r="S862" s="119">
        <v>2.0409999999999999</v>
      </c>
      <c r="T862" s="119">
        <v>0</v>
      </c>
      <c r="U862" s="119">
        <v>2.0409999999999999</v>
      </c>
      <c r="V862" s="119">
        <v>0</v>
      </c>
      <c r="W862" s="119">
        <v>0</v>
      </c>
      <c r="X862" s="119">
        <v>2.0409999999999999</v>
      </c>
      <c r="Y862" s="119">
        <v>0</v>
      </c>
      <c r="Z862" s="119">
        <v>0</v>
      </c>
      <c r="AA862" s="119" t="s">
        <v>56</v>
      </c>
      <c r="AB862" s="119" t="s">
        <v>689</v>
      </c>
      <c r="AC862" s="119" t="s">
        <v>670</v>
      </c>
      <c r="AD862" s="119" t="s">
        <v>425</v>
      </c>
      <c r="AE862" s="119" t="s">
        <v>624</v>
      </c>
      <c r="AF862" s="119" t="s">
        <v>56</v>
      </c>
      <c r="AG862" s="119" t="s">
        <v>690</v>
      </c>
      <c r="AH862" s="119" t="s">
        <v>56</v>
      </c>
      <c r="AI862" s="119" t="s">
        <v>56</v>
      </c>
      <c r="AJ862" s="119" t="s">
        <v>691</v>
      </c>
      <c r="AK862" s="119" t="s">
        <v>56</v>
      </c>
      <c r="AL862" s="119" t="s">
        <v>56</v>
      </c>
      <c r="AM862" s="119">
        <v>1</v>
      </c>
      <c r="AN862" s="119">
        <v>37</v>
      </c>
      <c r="AO862" s="119">
        <v>9</v>
      </c>
      <c r="AP862" s="119">
        <v>0</v>
      </c>
      <c r="AQ862" s="119">
        <v>0</v>
      </c>
      <c r="AR862" s="119">
        <v>1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9.1</v>
      </c>
      <c r="BI862" s="119">
        <v>8</v>
      </c>
      <c r="BJ862" s="119">
        <v>11.4</v>
      </c>
      <c r="BK862" s="119">
        <v>20.399999999999999</v>
      </c>
      <c r="BL862" s="119">
        <v>0</v>
      </c>
      <c r="BM862" s="119" t="s">
        <v>433</v>
      </c>
    </row>
    <row r="863" spans="1:65" s="119" customFormat="1" ht="11.4" x14ac:dyDescent="0.2">
      <c r="A863" s="119" t="s">
        <v>121</v>
      </c>
      <c r="B863" s="119">
        <v>55</v>
      </c>
      <c r="C863" s="119">
        <v>0</v>
      </c>
      <c r="D863" s="119">
        <v>51</v>
      </c>
      <c r="E863" s="119">
        <v>0</v>
      </c>
      <c r="F863" s="119">
        <v>4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92.73</v>
      </c>
      <c r="Q863" s="119">
        <v>0</v>
      </c>
      <c r="R863" s="119">
        <v>7.2729999999999997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459</v>
      </c>
      <c r="AC863" s="119" t="s">
        <v>56</v>
      </c>
      <c r="AD863" s="119" t="s">
        <v>562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0</v>
      </c>
      <c r="AP863" s="119">
        <v>1</v>
      </c>
      <c r="AQ863" s="119">
        <v>18</v>
      </c>
      <c r="AR863" s="119">
        <v>25</v>
      </c>
      <c r="AS863" s="119">
        <v>9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25.8</v>
      </c>
      <c r="BI863" s="119">
        <v>25.8</v>
      </c>
      <c r="BJ863" s="119">
        <v>30.3</v>
      </c>
      <c r="BK863" s="119">
        <v>32.200000000000003</v>
      </c>
      <c r="BL863" s="119">
        <v>0</v>
      </c>
      <c r="BM863" s="119" t="s">
        <v>434</v>
      </c>
    </row>
    <row r="864" spans="1:65" s="119" customFormat="1" ht="11.4" x14ac:dyDescent="0.2">
      <c r="A864" s="119" t="s">
        <v>122</v>
      </c>
      <c r="B864" s="119">
        <v>84</v>
      </c>
      <c r="C864" s="119">
        <v>0</v>
      </c>
      <c r="D864" s="119">
        <v>78</v>
      </c>
      <c r="E864" s="119">
        <v>0</v>
      </c>
      <c r="F864" s="119">
        <v>5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92.86</v>
      </c>
      <c r="Q864" s="119">
        <v>0</v>
      </c>
      <c r="R864" s="119">
        <v>5.952</v>
      </c>
      <c r="S864" s="119">
        <v>1.19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692</v>
      </c>
      <c r="AC864" s="119" t="s">
        <v>56</v>
      </c>
      <c r="AD864" s="119" t="s">
        <v>427</v>
      </c>
      <c r="AE864" s="119" t="s">
        <v>606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10</v>
      </c>
      <c r="AN864" s="119">
        <v>29</v>
      </c>
      <c r="AO864" s="119">
        <v>14</v>
      </c>
      <c r="AP864" s="119">
        <v>1</v>
      </c>
      <c r="AQ864" s="119">
        <v>10</v>
      </c>
      <c r="AR864" s="119">
        <v>10</v>
      </c>
      <c r="AS864" s="119">
        <v>9</v>
      </c>
      <c r="AT864" s="119">
        <v>0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15.2</v>
      </c>
      <c r="BI864" s="119">
        <v>10.4</v>
      </c>
      <c r="BJ864" s="119">
        <v>27.8</v>
      </c>
      <c r="BK864" s="119">
        <v>32.200000000000003</v>
      </c>
      <c r="BL864" s="119">
        <v>1</v>
      </c>
      <c r="BM864" s="119" t="s">
        <v>433</v>
      </c>
    </row>
    <row r="865" spans="1:65" s="119" customFormat="1" ht="11.4" x14ac:dyDescent="0.2">
      <c r="A865" s="119" t="s">
        <v>122</v>
      </c>
      <c r="B865" s="119">
        <v>74</v>
      </c>
      <c r="C865" s="119">
        <v>0</v>
      </c>
      <c r="D865" s="119">
        <v>71</v>
      </c>
      <c r="E865" s="119">
        <v>1</v>
      </c>
      <c r="F865" s="119">
        <v>2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95.95</v>
      </c>
      <c r="Q865" s="119">
        <v>1.351</v>
      </c>
      <c r="R865" s="119">
        <v>2.7029999999999998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443</v>
      </c>
      <c r="AC865" s="119" t="s">
        <v>465</v>
      </c>
      <c r="AD865" s="119" t="s">
        <v>518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0</v>
      </c>
      <c r="AP865" s="119">
        <v>1</v>
      </c>
      <c r="AQ865" s="119">
        <v>31</v>
      </c>
      <c r="AR865" s="119">
        <v>29</v>
      </c>
      <c r="AS865" s="119">
        <v>10</v>
      </c>
      <c r="AT865" s="119">
        <v>2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26.1</v>
      </c>
      <c r="BI865" s="119">
        <v>25.6</v>
      </c>
      <c r="BJ865" s="119">
        <v>30.3</v>
      </c>
      <c r="BK865" s="119">
        <v>33.799999999999997</v>
      </c>
      <c r="BL865" s="119">
        <v>1</v>
      </c>
      <c r="BM865" s="119" t="s">
        <v>434</v>
      </c>
    </row>
    <row r="866" spans="1:65" s="119" customFormat="1" ht="11.4" x14ac:dyDescent="0.2">
      <c r="A866" s="119" t="s">
        <v>123</v>
      </c>
      <c r="B866" s="119">
        <v>75</v>
      </c>
      <c r="C866" s="119">
        <v>1</v>
      </c>
      <c r="D866" s="119">
        <v>70</v>
      </c>
      <c r="E866" s="119">
        <v>0</v>
      </c>
      <c r="F866" s="119">
        <v>4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1.333</v>
      </c>
      <c r="P866" s="119">
        <v>93.33</v>
      </c>
      <c r="Q866" s="119">
        <v>0</v>
      </c>
      <c r="R866" s="119">
        <v>5.3330000000000002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484</v>
      </c>
      <c r="AB866" s="119" t="s">
        <v>480</v>
      </c>
      <c r="AC866" s="119" t="s">
        <v>56</v>
      </c>
      <c r="AD866" s="119" t="s">
        <v>483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1</v>
      </c>
      <c r="AQ866" s="119">
        <v>14</v>
      </c>
      <c r="AR866" s="119">
        <v>37</v>
      </c>
      <c r="AS866" s="119">
        <v>17</v>
      </c>
      <c r="AT866" s="119">
        <v>6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28.7</v>
      </c>
      <c r="BI866" s="119">
        <v>28.6</v>
      </c>
      <c r="BJ866" s="119">
        <v>33.299999999999997</v>
      </c>
      <c r="BK866" s="119">
        <v>36.1</v>
      </c>
      <c r="BL866" s="119">
        <v>3</v>
      </c>
      <c r="BM866" s="119" t="s">
        <v>433</v>
      </c>
    </row>
    <row r="867" spans="1:65" s="119" customFormat="1" ht="11.4" x14ac:dyDescent="0.2">
      <c r="A867" s="119" t="s">
        <v>123</v>
      </c>
      <c r="B867" s="119">
        <v>91</v>
      </c>
      <c r="C867" s="119">
        <v>0</v>
      </c>
      <c r="D867" s="119">
        <v>85</v>
      </c>
      <c r="E867" s="119">
        <v>0</v>
      </c>
      <c r="F867" s="119">
        <v>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93.41</v>
      </c>
      <c r="Q867" s="119">
        <v>0</v>
      </c>
      <c r="R867" s="119">
        <v>6.593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552</v>
      </c>
      <c r="AC867" s="119" t="s">
        <v>56</v>
      </c>
      <c r="AD867" s="119" t="s">
        <v>563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3</v>
      </c>
      <c r="AR867" s="119">
        <v>36</v>
      </c>
      <c r="AS867" s="119">
        <v>41</v>
      </c>
      <c r="AT867" s="119">
        <v>10</v>
      </c>
      <c r="AU867" s="119">
        <v>0</v>
      </c>
      <c r="AV867" s="119">
        <v>1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31</v>
      </c>
      <c r="BI867" s="119">
        <v>30.7</v>
      </c>
      <c r="BJ867" s="119">
        <v>34.6</v>
      </c>
      <c r="BK867" s="119">
        <v>37.700000000000003</v>
      </c>
      <c r="BL867" s="119">
        <v>5</v>
      </c>
      <c r="BM867" s="119" t="s">
        <v>434</v>
      </c>
    </row>
    <row r="868" spans="1:65" s="119" customFormat="1" ht="11.4" x14ac:dyDescent="0.2">
      <c r="A868" s="119" t="s">
        <v>124</v>
      </c>
      <c r="B868" s="119">
        <v>64</v>
      </c>
      <c r="C868" s="119">
        <v>0</v>
      </c>
      <c r="D868" s="119">
        <v>57</v>
      </c>
      <c r="E868" s="119">
        <v>0</v>
      </c>
      <c r="F868" s="119">
        <v>7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89.06</v>
      </c>
      <c r="Q868" s="119">
        <v>0</v>
      </c>
      <c r="R868" s="119">
        <v>10.94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561</v>
      </c>
      <c r="AC868" s="119" t="s">
        <v>56</v>
      </c>
      <c r="AD868" s="119" t="s">
        <v>543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0</v>
      </c>
      <c r="AQ868" s="119">
        <v>2</v>
      </c>
      <c r="AR868" s="119">
        <v>35</v>
      </c>
      <c r="AS868" s="119">
        <v>24</v>
      </c>
      <c r="AT868" s="119">
        <v>2</v>
      </c>
      <c r="AU868" s="119">
        <v>1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29.8</v>
      </c>
      <c r="BI868" s="119">
        <v>29.4</v>
      </c>
      <c r="BJ868" s="119">
        <v>32.299999999999997</v>
      </c>
      <c r="BK868" s="119">
        <v>35.1</v>
      </c>
      <c r="BL868" s="119">
        <v>1</v>
      </c>
      <c r="BM868" s="119" t="s">
        <v>433</v>
      </c>
    </row>
    <row r="869" spans="1:65" s="119" customFormat="1" ht="11.4" x14ac:dyDescent="0.2">
      <c r="A869" s="119" t="s">
        <v>124</v>
      </c>
      <c r="B869" s="119">
        <v>99</v>
      </c>
      <c r="C869" s="119">
        <v>0</v>
      </c>
      <c r="D869" s="119">
        <v>90</v>
      </c>
      <c r="E869" s="119">
        <v>0</v>
      </c>
      <c r="F869" s="119">
        <v>9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90.91</v>
      </c>
      <c r="Q869" s="119">
        <v>0</v>
      </c>
      <c r="R869" s="119">
        <v>9.0909999999999993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512</v>
      </c>
      <c r="AC869" s="119" t="s">
        <v>56</v>
      </c>
      <c r="AD869" s="119" t="s">
        <v>603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</v>
      </c>
      <c r="AQ869" s="119">
        <v>10</v>
      </c>
      <c r="AR869" s="119">
        <v>42</v>
      </c>
      <c r="AS869" s="119">
        <v>36</v>
      </c>
      <c r="AT869" s="119">
        <v>9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29.5</v>
      </c>
      <c r="BI869" s="119">
        <v>29.5</v>
      </c>
      <c r="BJ869" s="119">
        <v>33.1</v>
      </c>
      <c r="BK869" s="119">
        <v>37.200000000000003</v>
      </c>
      <c r="BL869" s="119">
        <v>5</v>
      </c>
      <c r="BM869" s="119" t="s">
        <v>434</v>
      </c>
    </row>
    <row r="870" spans="1:65" s="119" customFormat="1" ht="11.4" x14ac:dyDescent="0.2">
      <c r="A870" s="119" t="s">
        <v>125</v>
      </c>
      <c r="B870" s="119">
        <v>100</v>
      </c>
      <c r="C870" s="119">
        <v>2</v>
      </c>
      <c r="D870" s="119">
        <v>91</v>
      </c>
      <c r="E870" s="119">
        <v>0</v>
      </c>
      <c r="F870" s="119">
        <v>7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</v>
      </c>
      <c r="P870" s="119">
        <v>91</v>
      </c>
      <c r="Q870" s="119">
        <v>0</v>
      </c>
      <c r="R870" s="119">
        <v>7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620</v>
      </c>
      <c r="AB870" s="119" t="s">
        <v>533</v>
      </c>
      <c r="AC870" s="119" t="s">
        <v>56</v>
      </c>
      <c r="AD870" s="119" t="s">
        <v>540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0</v>
      </c>
      <c r="AQ870" s="119">
        <v>23</v>
      </c>
      <c r="AR870" s="119">
        <v>54</v>
      </c>
      <c r="AS870" s="119">
        <v>19</v>
      </c>
      <c r="AT870" s="119">
        <v>3</v>
      </c>
      <c r="AU870" s="119">
        <v>0</v>
      </c>
      <c r="AV870" s="119">
        <v>0</v>
      </c>
      <c r="AW870" s="119">
        <v>1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27.8</v>
      </c>
      <c r="BI870" s="119">
        <v>26.9</v>
      </c>
      <c r="BJ870" s="119">
        <v>32.1</v>
      </c>
      <c r="BK870" s="119">
        <v>33.9</v>
      </c>
      <c r="BL870" s="119">
        <v>2</v>
      </c>
      <c r="BM870" s="119" t="s">
        <v>433</v>
      </c>
    </row>
    <row r="871" spans="1:65" s="119" customFormat="1" ht="11.4" x14ac:dyDescent="0.2">
      <c r="A871" s="119" t="s">
        <v>125</v>
      </c>
      <c r="B871" s="119">
        <v>95</v>
      </c>
      <c r="C871" s="119">
        <v>0</v>
      </c>
      <c r="D871" s="119">
        <v>87</v>
      </c>
      <c r="E871" s="119">
        <v>0</v>
      </c>
      <c r="F871" s="119">
        <v>8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91.58</v>
      </c>
      <c r="Q871" s="119">
        <v>0</v>
      </c>
      <c r="R871" s="119">
        <v>8.4209999999999994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543</v>
      </c>
      <c r="AC871" s="119" t="s">
        <v>56</v>
      </c>
      <c r="AD871" s="119" t="s">
        <v>578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2</v>
      </c>
      <c r="AQ871" s="119">
        <v>8</v>
      </c>
      <c r="AR871" s="119">
        <v>48</v>
      </c>
      <c r="AS871" s="119">
        <v>31</v>
      </c>
      <c r="AT871" s="119">
        <v>4</v>
      </c>
      <c r="AU871" s="119">
        <v>2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29.3</v>
      </c>
      <c r="BI871" s="119">
        <v>28.8</v>
      </c>
      <c r="BJ871" s="119">
        <v>33.799999999999997</v>
      </c>
      <c r="BK871" s="119">
        <v>37</v>
      </c>
      <c r="BL871" s="119">
        <v>4</v>
      </c>
      <c r="BM871" s="119" t="s">
        <v>434</v>
      </c>
    </row>
    <row r="872" spans="1:65" s="119" customFormat="1" ht="11.4" x14ac:dyDescent="0.2">
      <c r="A872" s="119" t="s">
        <v>126</v>
      </c>
      <c r="B872" s="119">
        <v>77</v>
      </c>
      <c r="C872" s="119">
        <v>0</v>
      </c>
      <c r="D872" s="119">
        <v>73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94.81</v>
      </c>
      <c r="Q872" s="119">
        <v>0</v>
      </c>
      <c r="R872" s="119">
        <v>5.1950000000000003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491</v>
      </c>
      <c r="AC872" s="119" t="s">
        <v>56</v>
      </c>
      <c r="AD872" s="119" t="s">
        <v>565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0</v>
      </c>
      <c r="AQ872" s="119">
        <v>4</v>
      </c>
      <c r="AR872" s="119">
        <v>52</v>
      </c>
      <c r="AS872" s="119">
        <v>20</v>
      </c>
      <c r="AT872" s="119">
        <v>1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28.9</v>
      </c>
      <c r="BI872" s="119">
        <v>28.9</v>
      </c>
      <c r="BJ872" s="119">
        <v>31.6</v>
      </c>
      <c r="BK872" s="119">
        <v>34</v>
      </c>
      <c r="BL872" s="119">
        <v>0</v>
      </c>
      <c r="BM872" s="119" t="s">
        <v>433</v>
      </c>
    </row>
    <row r="873" spans="1:65" s="119" customFormat="1" ht="11.4" x14ac:dyDescent="0.2">
      <c r="A873" s="119" t="s">
        <v>126</v>
      </c>
      <c r="B873" s="119">
        <v>133</v>
      </c>
      <c r="C873" s="119">
        <v>1</v>
      </c>
      <c r="D873" s="119">
        <v>124</v>
      </c>
      <c r="E873" s="119">
        <v>0</v>
      </c>
      <c r="F873" s="119">
        <v>8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0.752</v>
      </c>
      <c r="P873" s="119">
        <v>93.23</v>
      </c>
      <c r="Q873" s="119">
        <v>0</v>
      </c>
      <c r="R873" s="119">
        <v>6.0149999999999997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437</v>
      </c>
      <c r="AB873" s="119" t="s">
        <v>530</v>
      </c>
      <c r="AC873" s="119" t="s">
        <v>56</v>
      </c>
      <c r="AD873" s="119" t="s">
        <v>446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1</v>
      </c>
      <c r="AQ873" s="119">
        <v>20</v>
      </c>
      <c r="AR873" s="119">
        <v>65</v>
      </c>
      <c r="AS873" s="119">
        <v>35</v>
      </c>
      <c r="AT873" s="119">
        <v>9</v>
      </c>
      <c r="AU873" s="119">
        <v>3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29.1</v>
      </c>
      <c r="BI873" s="119">
        <v>28.6</v>
      </c>
      <c r="BJ873" s="119">
        <v>34.299999999999997</v>
      </c>
      <c r="BK873" s="119">
        <v>37</v>
      </c>
      <c r="BL873" s="119">
        <v>6</v>
      </c>
      <c r="BM873" s="119" t="s">
        <v>434</v>
      </c>
    </row>
    <row r="874" spans="1:65" s="119" customFormat="1" ht="11.4" x14ac:dyDescent="0.2">
      <c r="A874" s="119" t="s">
        <v>127</v>
      </c>
      <c r="B874" s="119">
        <v>73</v>
      </c>
      <c r="C874" s="119">
        <v>0</v>
      </c>
      <c r="D874" s="119">
        <v>70</v>
      </c>
      <c r="E874" s="119">
        <v>1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95.89</v>
      </c>
      <c r="Q874" s="119">
        <v>1.37</v>
      </c>
      <c r="R874" s="119">
        <v>2.74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446</v>
      </c>
      <c r="AC874" s="119" t="s">
        <v>505</v>
      </c>
      <c r="AD874" s="119" t="s">
        <v>452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1</v>
      </c>
      <c r="AQ874" s="119">
        <v>10</v>
      </c>
      <c r="AR874" s="119">
        <v>40</v>
      </c>
      <c r="AS874" s="119">
        <v>21</v>
      </c>
      <c r="AT874" s="119">
        <v>1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28.2</v>
      </c>
      <c r="BI874" s="119">
        <v>28</v>
      </c>
      <c r="BJ874" s="119">
        <v>32.299999999999997</v>
      </c>
      <c r="BK874" s="119">
        <v>33.299999999999997</v>
      </c>
      <c r="BL874" s="119">
        <v>1</v>
      </c>
      <c r="BM874" s="119" t="s">
        <v>433</v>
      </c>
    </row>
    <row r="875" spans="1:65" s="119" customFormat="1" ht="11.4" x14ac:dyDescent="0.2">
      <c r="A875" s="119" t="s">
        <v>127</v>
      </c>
      <c r="B875" s="119">
        <v>113</v>
      </c>
      <c r="C875" s="119">
        <v>1</v>
      </c>
      <c r="D875" s="119">
        <v>108</v>
      </c>
      <c r="E875" s="119">
        <v>0</v>
      </c>
      <c r="F875" s="119">
        <v>4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0.88500000000000001</v>
      </c>
      <c r="P875" s="119">
        <v>95.58</v>
      </c>
      <c r="Q875" s="119">
        <v>0</v>
      </c>
      <c r="R875" s="119">
        <v>3.54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459</v>
      </c>
      <c r="AB875" s="119" t="s">
        <v>565</v>
      </c>
      <c r="AC875" s="119" t="s">
        <v>56</v>
      </c>
      <c r="AD875" s="119" t="s">
        <v>558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2</v>
      </c>
      <c r="AQ875" s="119">
        <v>15</v>
      </c>
      <c r="AR875" s="119">
        <v>57</v>
      </c>
      <c r="AS875" s="119">
        <v>32</v>
      </c>
      <c r="AT875" s="119">
        <v>7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28.6</v>
      </c>
      <c r="BI875" s="119">
        <v>28.2</v>
      </c>
      <c r="BJ875" s="119">
        <v>32.799999999999997</v>
      </c>
      <c r="BK875" s="119">
        <v>36.4</v>
      </c>
      <c r="BL875" s="119">
        <v>4</v>
      </c>
      <c r="BM875" s="119" t="s">
        <v>434</v>
      </c>
    </row>
    <row r="876" spans="1:65" s="119" customFormat="1" ht="11.4" x14ac:dyDescent="0.2">
      <c r="A876" s="119" t="s">
        <v>128</v>
      </c>
      <c r="B876" s="119">
        <v>67</v>
      </c>
      <c r="C876" s="119">
        <v>0</v>
      </c>
      <c r="D876" s="119">
        <v>61</v>
      </c>
      <c r="E876" s="119">
        <v>0</v>
      </c>
      <c r="F876" s="119">
        <v>6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91.04</v>
      </c>
      <c r="Q876" s="119">
        <v>0</v>
      </c>
      <c r="R876" s="119">
        <v>8.9550000000000001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603</v>
      </c>
      <c r="AC876" s="119" t="s">
        <v>56</v>
      </c>
      <c r="AD876" s="119" t="s">
        <v>495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</v>
      </c>
      <c r="AQ876" s="119">
        <v>11</v>
      </c>
      <c r="AR876" s="119">
        <v>35</v>
      </c>
      <c r="AS876" s="119">
        <v>17</v>
      </c>
      <c r="AT876" s="119">
        <v>2</v>
      </c>
      <c r="AU876" s="119">
        <v>0</v>
      </c>
      <c r="AV876" s="119">
        <v>1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28.4</v>
      </c>
      <c r="BI876" s="119">
        <v>27.9</v>
      </c>
      <c r="BJ876" s="119">
        <v>32.1</v>
      </c>
      <c r="BK876" s="119">
        <v>35.5</v>
      </c>
      <c r="BL876" s="119">
        <v>2</v>
      </c>
      <c r="BM876" s="119" t="s">
        <v>433</v>
      </c>
    </row>
    <row r="877" spans="1:65" s="119" customFormat="1" ht="11.4" x14ac:dyDescent="0.2">
      <c r="A877" s="119" t="s">
        <v>128</v>
      </c>
      <c r="B877" s="119">
        <v>109</v>
      </c>
      <c r="C877" s="119">
        <v>1</v>
      </c>
      <c r="D877" s="119">
        <v>94</v>
      </c>
      <c r="E877" s="119">
        <v>0</v>
      </c>
      <c r="F877" s="119">
        <v>14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0.91700000000000004</v>
      </c>
      <c r="P877" s="119">
        <v>86.24</v>
      </c>
      <c r="Q877" s="119">
        <v>0</v>
      </c>
      <c r="R877" s="119">
        <v>12.84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446</v>
      </c>
      <c r="AB877" s="119" t="s">
        <v>495</v>
      </c>
      <c r="AC877" s="119" t="s">
        <v>56</v>
      </c>
      <c r="AD877" s="119" t="s">
        <v>518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20</v>
      </c>
      <c r="AR877" s="119">
        <v>59</v>
      </c>
      <c r="AS877" s="119">
        <v>23</v>
      </c>
      <c r="AT877" s="119">
        <v>5</v>
      </c>
      <c r="AU877" s="119">
        <v>2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28.4</v>
      </c>
      <c r="BI877" s="119">
        <v>28.2</v>
      </c>
      <c r="BJ877" s="119">
        <v>32.1</v>
      </c>
      <c r="BK877" s="119">
        <v>36.5</v>
      </c>
      <c r="BL877" s="119">
        <v>4</v>
      </c>
      <c r="BM877" s="119" t="s">
        <v>434</v>
      </c>
    </row>
    <row r="878" spans="1:65" s="119" customFormat="1" ht="11.4" x14ac:dyDescent="0.2">
      <c r="A878" s="119" t="s">
        <v>130</v>
      </c>
      <c r="B878" s="119">
        <v>73</v>
      </c>
      <c r="C878" s="119">
        <v>0</v>
      </c>
      <c r="D878" s="119">
        <v>69</v>
      </c>
      <c r="E878" s="119">
        <v>1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94.52</v>
      </c>
      <c r="Q878" s="119">
        <v>1.37</v>
      </c>
      <c r="R878" s="119">
        <v>4.1100000000000003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555</v>
      </c>
      <c r="AC878" s="119" t="s">
        <v>491</v>
      </c>
      <c r="AD878" s="119" t="s">
        <v>539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4</v>
      </c>
      <c r="AR878" s="119">
        <v>43</v>
      </c>
      <c r="AS878" s="119">
        <v>26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29.2</v>
      </c>
      <c r="BI878" s="119">
        <v>29.3</v>
      </c>
      <c r="BJ878" s="119">
        <v>32.6</v>
      </c>
      <c r="BK878" s="119">
        <v>34.299999999999997</v>
      </c>
      <c r="BL878" s="119">
        <v>0</v>
      </c>
      <c r="BM878" s="119" t="s">
        <v>433</v>
      </c>
    </row>
    <row r="879" spans="1:65" s="119" customFormat="1" ht="11.4" x14ac:dyDescent="0.2">
      <c r="A879" s="119" t="s">
        <v>130</v>
      </c>
      <c r="B879" s="119">
        <v>91</v>
      </c>
      <c r="C879" s="119">
        <v>0</v>
      </c>
      <c r="D879" s="119">
        <v>88</v>
      </c>
      <c r="E879" s="119">
        <v>0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96.7</v>
      </c>
      <c r="Q879" s="119">
        <v>0</v>
      </c>
      <c r="R879" s="119">
        <v>3.2970000000000002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577</v>
      </c>
      <c r="AC879" s="119" t="s">
        <v>56</v>
      </c>
      <c r="AD879" s="119" t="s">
        <v>556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19</v>
      </c>
      <c r="AR879" s="119">
        <v>52</v>
      </c>
      <c r="AS879" s="119">
        <v>13</v>
      </c>
      <c r="AT879" s="119">
        <v>4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27.3</v>
      </c>
      <c r="BI879" s="119">
        <v>27.4</v>
      </c>
      <c r="BJ879" s="119">
        <v>30.6</v>
      </c>
      <c r="BK879" s="119">
        <v>34.700000000000003</v>
      </c>
      <c r="BL879" s="119">
        <v>2</v>
      </c>
      <c r="BM879" s="119" t="s">
        <v>434</v>
      </c>
    </row>
    <row r="880" spans="1:65" s="119" customFormat="1" ht="11.4" x14ac:dyDescent="0.2">
      <c r="A880" s="119" t="s">
        <v>131</v>
      </c>
      <c r="B880" s="119">
        <v>78</v>
      </c>
      <c r="C880" s="119">
        <v>0</v>
      </c>
      <c r="D880" s="119">
        <v>75</v>
      </c>
      <c r="E880" s="119">
        <v>0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96.15</v>
      </c>
      <c r="Q880" s="119">
        <v>0</v>
      </c>
      <c r="R880" s="119">
        <v>3.8460000000000001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603</v>
      </c>
      <c r="AC880" s="119" t="s">
        <v>56</v>
      </c>
      <c r="AD880" s="119" t="s">
        <v>496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0</v>
      </c>
      <c r="AQ880" s="119">
        <v>13</v>
      </c>
      <c r="AR880" s="119">
        <v>33</v>
      </c>
      <c r="AS880" s="119">
        <v>29</v>
      </c>
      <c r="AT880" s="119">
        <v>3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28.5</v>
      </c>
      <c r="BI880" s="119">
        <v>28.4</v>
      </c>
      <c r="BJ880" s="119">
        <v>32.299999999999997</v>
      </c>
      <c r="BK880" s="119">
        <v>34.6</v>
      </c>
      <c r="BL880" s="119">
        <v>1</v>
      </c>
      <c r="BM880" s="119" t="s">
        <v>433</v>
      </c>
    </row>
    <row r="881" spans="1:65" s="119" customFormat="1" ht="11.4" x14ac:dyDescent="0.2">
      <c r="A881" s="119" t="s">
        <v>131</v>
      </c>
      <c r="B881" s="119">
        <v>93</v>
      </c>
      <c r="C881" s="119">
        <v>2</v>
      </c>
      <c r="D881" s="119">
        <v>89</v>
      </c>
      <c r="E881" s="119">
        <v>1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2.1509999999999998</v>
      </c>
      <c r="P881" s="119">
        <v>95.7</v>
      </c>
      <c r="Q881" s="119">
        <v>1.075</v>
      </c>
      <c r="R881" s="119">
        <v>1.075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531</v>
      </c>
      <c r="AB881" s="119" t="s">
        <v>555</v>
      </c>
      <c r="AC881" s="119" t="s">
        <v>456</v>
      </c>
      <c r="AD881" s="119" t="s">
        <v>693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1</v>
      </c>
      <c r="AQ881" s="119">
        <v>13</v>
      </c>
      <c r="AR881" s="119">
        <v>41</v>
      </c>
      <c r="AS881" s="119">
        <v>32</v>
      </c>
      <c r="AT881" s="119">
        <v>5</v>
      </c>
      <c r="AU881" s="119">
        <v>1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29.2</v>
      </c>
      <c r="BI881" s="119">
        <v>29</v>
      </c>
      <c r="BJ881" s="119">
        <v>32.9</v>
      </c>
      <c r="BK881" s="119">
        <v>37</v>
      </c>
      <c r="BL881" s="119">
        <v>4</v>
      </c>
      <c r="BM881" s="119" t="s">
        <v>434</v>
      </c>
    </row>
    <row r="882" spans="1:65" s="119" customFormat="1" ht="11.4" x14ac:dyDescent="0.2">
      <c r="A882" s="119" t="s">
        <v>134</v>
      </c>
      <c r="B882" s="119">
        <v>70</v>
      </c>
      <c r="C882" s="119">
        <v>0</v>
      </c>
      <c r="D882" s="119">
        <v>66</v>
      </c>
      <c r="E882" s="119">
        <v>0</v>
      </c>
      <c r="F882" s="119">
        <v>3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94.29</v>
      </c>
      <c r="Q882" s="119">
        <v>0</v>
      </c>
      <c r="R882" s="119">
        <v>4.2859999999999996</v>
      </c>
      <c r="S882" s="119">
        <v>1.429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603</v>
      </c>
      <c r="AC882" s="119" t="s">
        <v>56</v>
      </c>
      <c r="AD882" s="119" t="s">
        <v>539</v>
      </c>
      <c r="AE882" s="119" t="s">
        <v>462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0</v>
      </c>
      <c r="AQ882" s="119">
        <v>10</v>
      </c>
      <c r="AR882" s="119">
        <v>41</v>
      </c>
      <c r="AS882" s="119">
        <v>18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28.4</v>
      </c>
      <c r="BI882" s="119">
        <v>28.3</v>
      </c>
      <c r="BJ882" s="119">
        <v>31.9</v>
      </c>
      <c r="BK882" s="119">
        <v>34.1</v>
      </c>
      <c r="BL882" s="119">
        <v>0</v>
      </c>
      <c r="BM882" s="119" t="s">
        <v>433</v>
      </c>
    </row>
    <row r="883" spans="1:65" s="119" customFormat="1" ht="11.4" x14ac:dyDescent="0.2">
      <c r="A883" s="119" t="s">
        <v>134</v>
      </c>
      <c r="B883" s="119">
        <v>112</v>
      </c>
      <c r="C883" s="119">
        <v>2</v>
      </c>
      <c r="D883" s="119">
        <v>107</v>
      </c>
      <c r="E883" s="119">
        <v>1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1.786</v>
      </c>
      <c r="P883" s="119">
        <v>95.54</v>
      </c>
      <c r="Q883" s="119">
        <v>0.89300000000000002</v>
      </c>
      <c r="R883" s="119">
        <v>1.786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565</v>
      </c>
      <c r="AB883" s="119" t="s">
        <v>480</v>
      </c>
      <c r="AC883" s="119" t="s">
        <v>459</v>
      </c>
      <c r="AD883" s="119" t="s">
        <v>530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11</v>
      </c>
      <c r="AR883" s="119">
        <v>70</v>
      </c>
      <c r="AS883" s="119">
        <v>25</v>
      </c>
      <c r="AT883" s="119">
        <v>6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28.8</v>
      </c>
      <c r="BI883" s="119">
        <v>28.5</v>
      </c>
      <c r="BJ883" s="119">
        <v>31.9</v>
      </c>
      <c r="BK883" s="119">
        <v>35.700000000000003</v>
      </c>
      <c r="BL883" s="119">
        <v>3</v>
      </c>
      <c r="BM883" s="119" t="s">
        <v>434</v>
      </c>
    </row>
    <row r="884" spans="1:65" s="119" customFormat="1" ht="11.4" x14ac:dyDescent="0.2">
      <c r="A884" s="119" t="s">
        <v>135</v>
      </c>
      <c r="B884" s="119">
        <v>96</v>
      </c>
      <c r="C884" s="119">
        <v>0</v>
      </c>
      <c r="D884" s="119">
        <v>92</v>
      </c>
      <c r="E884" s="119">
        <v>1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95.83</v>
      </c>
      <c r="Q884" s="119">
        <v>1.042</v>
      </c>
      <c r="R884" s="119">
        <v>3.125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481</v>
      </c>
      <c r="AC884" s="119" t="s">
        <v>455</v>
      </c>
      <c r="AD884" s="119" t="s">
        <v>472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5</v>
      </c>
      <c r="AQ884" s="119">
        <v>22</v>
      </c>
      <c r="AR884" s="119">
        <v>51</v>
      </c>
      <c r="AS884" s="119">
        <v>16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26.6</v>
      </c>
      <c r="BI884" s="119">
        <v>27.3</v>
      </c>
      <c r="BJ884" s="119">
        <v>30.5</v>
      </c>
      <c r="BK884" s="119">
        <v>32.299999999999997</v>
      </c>
      <c r="BL884" s="119">
        <v>0</v>
      </c>
      <c r="BM884" s="119" t="s">
        <v>433</v>
      </c>
    </row>
    <row r="885" spans="1:65" s="119" customFormat="1" ht="11.4" x14ac:dyDescent="0.2">
      <c r="A885" s="119" t="s">
        <v>135</v>
      </c>
      <c r="B885" s="119">
        <v>92</v>
      </c>
      <c r="C885" s="119">
        <v>1</v>
      </c>
      <c r="D885" s="119">
        <v>88</v>
      </c>
      <c r="E885" s="119">
        <v>3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1.087</v>
      </c>
      <c r="P885" s="119">
        <v>95.65</v>
      </c>
      <c r="Q885" s="119">
        <v>3.2610000000000001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168</v>
      </c>
      <c r="AB885" s="119" t="s">
        <v>455</v>
      </c>
      <c r="AC885" s="119" t="s">
        <v>447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3</v>
      </c>
      <c r="AQ885" s="119">
        <v>21</v>
      </c>
      <c r="AR885" s="119">
        <v>41</v>
      </c>
      <c r="AS885" s="119">
        <v>25</v>
      </c>
      <c r="AT885" s="119">
        <v>2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27.6</v>
      </c>
      <c r="BI885" s="119">
        <v>28.4</v>
      </c>
      <c r="BJ885" s="119">
        <v>31.3</v>
      </c>
      <c r="BK885" s="119">
        <v>33.6</v>
      </c>
      <c r="BL885" s="119">
        <v>2</v>
      </c>
      <c r="BM885" s="119" t="s">
        <v>434</v>
      </c>
    </row>
    <row r="886" spans="1:65" s="119" customFormat="1" ht="11.4" x14ac:dyDescent="0.2">
      <c r="A886" s="119" t="s">
        <v>136</v>
      </c>
      <c r="B886" s="119">
        <v>100</v>
      </c>
      <c r="C886" s="119">
        <v>0</v>
      </c>
      <c r="D886" s="119">
        <v>96</v>
      </c>
      <c r="E886" s="119">
        <v>0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96</v>
      </c>
      <c r="Q886" s="119">
        <v>0</v>
      </c>
      <c r="R886" s="119">
        <v>4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449</v>
      </c>
      <c r="AC886" s="119" t="s">
        <v>56</v>
      </c>
      <c r="AD886" s="119" t="s">
        <v>441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4</v>
      </c>
      <c r="AQ886" s="119">
        <v>36</v>
      </c>
      <c r="AR886" s="119">
        <v>48</v>
      </c>
      <c r="AS886" s="119">
        <v>10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25.2</v>
      </c>
      <c r="BI886" s="119">
        <v>25.2</v>
      </c>
      <c r="BJ886" s="119">
        <v>28.2</v>
      </c>
      <c r="BK886" s="119">
        <v>31.1</v>
      </c>
      <c r="BL886" s="119">
        <v>0</v>
      </c>
      <c r="BM886" s="119" t="s">
        <v>433</v>
      </c>
    </row>
    <row r="887" spans="1:65" s="119" customFormat="1" ht="11.4" x14ac:dyDescent="0.2">
      <c r="A887" s="119" t="s">
        <v>136</v>
      </c>
      <c r="B887" s="119">
        <v>95</v>
      </c>
      <c r="C887" s="119">
        <v>1</v>
      </c>
      <c r="D887" s="119">
        <v>91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1.0529999999999999</v>
      </c>
      <c r="P887" s="119">
        <v>95.79</v>
      </c>
      <c r="Q887" s="119">
        <v>0</v>
      </c>
      <c r="R887" s="119">
        <v>3.1579999999999999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449</v>
      </c>
      <c r="AB887" s="119" t="s">
        <v>446</v>
      </c>
      <c r="AC887" s="119" t="s">
        <v>56</v>
      </c>
      <c r="AD887" s="119" t="s">
        <v>452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2</v>
      </c>
      <c r="AQ887" s="119">
        <v>16</v>
      </c>
      <c r="AR887" s="119">
        <v>51</v>
      </c>
      <c r="AS887" s="119">
        <v>23</v>
      </c>
      <c r="AT887" s="119">
        <v>2</v>
      </c>
      <c r="AU887" s="119">
        <v>0</v>
      </c>
      <c r="AV887" s="119">
        <v>0</v>
      </c>
      <c r="AW887" s="119">
        <v>1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28.1</v>
      </c>
      <c r="BI887" s="119">
        <v>28.1</v>
      </c>
      <c r="BJ887" s="119">
        <v>31.5</v>
      </c>
      <c r="BK887" s="119">
        <v>34</v>
      </c>
      <c r="BL887" s="119">
        <v>3</v>
      </c>
      <c r="BM887" s="119" t="s">
        <v>434</v>
      </c>
    </row>
    <row r="888" spans="1:65" s="119" customFormat="1" ht="11.4" x14ac:dyDescent="0.2">
      <c r="A888" s="119" t="s">
        <v>137</v>
      </c>
      <c r="B888" s="119">
        <v>58</v>
      </c>
      <c r="C888" s="119">
        <v>0</v>
      </c>
      <c r="D888" s="119">
        <v>55</v>
      </c>
      <c r="E888" s="119">
        <v>0</v>
      </c>
      <c r="F888" s="119">
        <v>3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94.83</v>
      </c>
      <c r="Q888" s="119">
        <v>0</v>
      </c>
      <c r="R888" s="119">
        <v>5.1719999999999997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562</v>
      </c>
      <c r="AC888" s="119" t="s">
        <v>56</v>
      </c>
      <c r="AD888" s="119" t="s">
        <v>549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9</v>
      </c>
      <c r="AR888" s="119">
        <v>36</v>
      </c>
      <c r="AS888" s="119">
        <v>12</v>
      </c>
      <c r="AT888" s="119">
        <v>1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27.9</v>
      </c>
      <c r="BI888" s="119">
        <v>27.8</v>
      </c>
      <c r="BJ888" s="119">
        <v>30.9</v>
      </c>
      <c r="BK888" s="119">
        <v>32.5</v>
      </c>
      <c r="BL888" s="119">
        <v>1</v>
      </c>
      <c r="BM888" s="119" t="s">
        <v>433</v>
      </c>
    </row>
    <row r="889" spans="1:65" s="119" customFormat="1" ht="11.4" x14ac:dyDescent="0.2">
      <c r="A889" s="119" t="s">
        <v>137</v>
      </c>
      <c r="B889" s="119">
        <v>101</v>
      </c>
      <c r="C889" s="119">
        <v>1</v>
      </c>
      <c r="D889" s="119">
        <v>95</v>
      </c>
      <c r="E889" s="119">
        <v>0</v>
      </c>
      <c r="F889" s="119">
        <v>5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0.99</v>
      </c>
      <c r="P889" s="119">
        <v>94.06</v>
      </c>
      <c r="Q889" s="119">
        <v>0</v>
      </c>
      <c r="R889" s="119">
        <v>4.95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561</v>
      </c>
      <c r="AB889" s="119" t="s">
        <v>491</v>
      </c>
      <c r="AC889" s="119" t="s">
        <v>56</v>
      </c>
      <c r="AD889" s="119" t="s">
        <v>565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16</v>
      </c>
      <c r="AR889" s="119">
        <v>46</v>
      </c>
      <c r="AS889" s="119">
        <v>35</v>
      </c>
      <c r="AT889" s="119">
        <v>3</v>
      </c>
      <c r="AU889" s="119">
        <v>1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29</v>
      </c>
      <c r="BI889" s="119">
        <v>28.8</v>
      </c>
      <c r="BJ889" s="119">
        <v>32.200000000000003</v>
      </c>
      <c r="BK889" s="119">
        <v>34.6</v>
      </c>
      <c r="BL889" s="119">
        <v>4</v>
      </c>
      <c r="BM889" s="119" t="s">
        <v>434</v>
      </c>
    </row>
    <row r="890" spans="1:65" s="119" customFormat="1" ht="11.4" x14ac:dyDescent="0.2">
      <c r="A890" s="119" t="s">
        <v>138</v>
      </c>
      <c r="B890" s="119">
        <v>52</v>
      </c>
      <c r="C890" s="119">
        <v>0</v>
      </c>
      <c r="D890" s="119">
        <v>49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94.23</v>
      </c>
      <c r="Q890" s="119">
        <v>0</v>
      </c>
      <c r="R890" s="119">
        <v>5.7690000000000001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446</v>
      </c>
      <c r="AC890" s="119" t="s">
        <v>56</v>
      </c>
      <c r="AD890" s="119" t="s">
        <v>603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4</v>
      </c>
      <c r="AR890" s="119">
        <v>36</v>
      </c>
      <c r="AS890" s="119">
        <v>11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28.3</v>
      </c>
      <c r="BI890" s="119">
        <v>27.9</v>
      </c>
      <c r="BJ890" s="119">
        <v>31.1</v>
      </c>
      <c r="BK890" s="119">
        <v>33.299999999999997</v>
      </c>
      <c r="BL890" s="119">
        <v>0</v>
      </c>
      <c r="BM890" s="119" t="s">
        <v>433</v>
      </c>
    </row>
    <row r="891" spans="1:65" s="119" customFormat="1" ht="11.4" x14ac:dyDescent="0.2">
      <c r="A891" s="119" t="s">
        <v>138</v>
      </c>
      <c r="B891" s="119">
        <v>68</v>
      </c>
      <c r="C891" s="119">
        <v>2</v>
      </c>
      <c r="D891" s="119">
        <v>66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2.9409999999999998</v>
      </c>
      <c r="P891" s="119">
        <v>97.06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565</v>
      </c>
      <c r="AB891" s="119" t="s">
        <v>603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1</v>
      </c>
      <c r="AQ891" s="119">
        <v>14</v>
      </c>
      <c r="AR891" s="119">
        <v>32</v>
      </c>
      <c r="AS891" s="119">
        <v>19</v>
      </c>
      <c r="AT891" s="119">
        <v>0</v>
      </c>
      <c r="AU891" s="119">
        <v>2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28.4</v>
      </c>
      <c r="BI891" s="119">
        <v>28</v>
      </c>
      <c r="BJ891" s="119">
        <v>32.1</v>
      </c>
      <c r="BK891" s="119">
        <v>34.6</v>
      </c>
      <c r="BL891" s="119">
        <v>2</v>
      </c>
      <c r="BM891" s="119" t="s">
        <v>434</v>
      </c>
    </row>
    <row r="892" spans="1:65" s="119" customFormat="1" ht="11.4" x14ac:dyDescent="0.2">
      <c r="A892" s="119" t="s">
        <v>139</v>
      </c>
      <c r="B892" s="119">
        <v>60</v>
      </c>
      <c r="C892" s="119">
        <v>0</v>
      </c>
      <c r="D892" s="119">
        <v>57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95</v>
      </c>
      <c r="Q892" s="119">
        <v>0</v>
      </c>
      <c r="R892" s="119">
        <v>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452</v>
      </c>
      <c r="AC892" s="119" t="s">
        <v>56</v>
      </c>
      <c r="AD892" s="119" t="s">
        <v>564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17</v>
      </c>
      <c r="AR892" s="119">
        <v>32</v>
      </c>
      <c r="AS892" s="119">
        <v>10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26.8</v>
      </c>
      <c r="BI892" s="119">
        <v>26.3</v>
      </c>
      <c r="BJ892" s="119">
        <v>31.1</v>
      </c>
      <c r="BK892" s="119">
        <v>33.4</v>
      </c>
      <c r="BL892" s="119">
        <v>0</v>
      </c>
      <c r="BM892" s="119" t="s">
        <v>433</v>
      </c>
    </row>
    <row r="893" spans="1:65" s="119" customFormat="1" ht="11.4" x14ac:dyDescent="0.2">
      <c r="A893" s="119" t="s">
        <v>139</v>
      </c>
      <c r="B893" s="119">
        <v>54</v>
      </c>
      <c r="C893" s="119">
        <v>5</v>
      </c>
      <c r="D893" s="119">
        <v>48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9.2590000000000003</v>
      </c>
      <c r="P893" s="119">
        <v>88.89</v>
      </c>
      <c r="Q893" s="119">
        <v>0</v>
      </c>
      <c r="R893" s="119">
        <v>1.8520000000000001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461</v>
      </c>
      <c r="AB893" s="119" t="s">
        <v>562</v>
      </c>
      <c r="AC893" s="119" t="s">
        <v>56</v>
      </c>
      <c r="AD893" s="119" t="s">
        <v>504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</v>
      </c>
      <c r="AQ893" s="119">
        <v>15</v>
      </c>
      <c r="AR893" s="119">
        <v>18</v>
      </c>
      <c r="AS893" s="119">
        <v>19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27.3</v>
      </c>
      <c r="BI893" s="119">
        <v>27.1</v>
      </c>
      <c r="BJ893" s="119">
        <v>31.8</v>
      </c>
      <c r="BK893" s="119">
        <v>33.6</v>
      </c>
      <c r="BL893" s="119">
        <v>0</v>
      </c>
      <c r="BM893" s="119" t="s">
        <v>434</v>
      </c>
    </row>
    <row r="894" spans="1:65" s="119" customFormat="1" ht="11.4" x14ac:dyDescent="0.2">
      <c r="A894" s="119" t="s">
        <v>140</v>
      </c>
      <c r="B894" s="119">
        <v>81</v>
      </c>
      <c r="C894" s="119">
        <v>1</v>
      </c>
      <c r="D894" s="119">
        <v>76</v>
      </c>
      <c r="E894" s="119">
        <v>0</v>
      </c>
      <c r="F894" s="119">
        <v>4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1.2350000000000001</v>
      </c>
      <c r="P894" s="119">
        <v>93.83</v>
      </c>
      <c r="Q894" s="119">
        <v>0</v>
      </c>
      <c r="R894" s="119">
        <v>4.9379999999999997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694</v>
      </c>
      <c r="AB894" s="119" t="s">
        <v>466</v>
      </c>
      <c r="AC894" s="119" t="s">
        <v>56</v>
      </c>
      <c r="AD894" s="119" t="s">
        <v>445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5</v>
      </c>
      <c r="AP894" s="119">
        <v>11</v>
      </c>
      <c r="AQ894" s="119">
        <v>23</v>
      </c>
      <c r="AR894" s="119">
        <v>36</v>
      </c>
      <c r="AS894" s="119">
        <v>5</v>
      </c>
      <c r="AT894" s="119">
        <v>0</v>
      </c>
      <c r="AU894" s="119">
        <v>0</v>
      </c>
      <c r="AV894" s="119">
        <v>1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24.6</v>
      </c>
      <c r="BI894" s="119">
        <v>25.7</v>
      </c>
      <c r="BJ894" s="119">
        <v>29</v>
      </c>
      <c r="BK894" s="119">
        <v>31.3</v>
      </c>
      <c r="BL894" s="119">
        <v>1</v>
      </c>
      <c r="BM894" s="119" t="s">
        <v>433</v>
      </c>
    </row>
    <row r="895" spans="1:65" s="119" customFormat="1" ht="11.4" x14ac:dyDescent="0.2">
      <c r="A895" s="119" t="s">
        <v>140</v>
      </c>
      <c r="B895" s="119">
        <v>55</v>
      </c>
      <c r="C895" s="119">
        <v>1</v>
      </c>
      <c r="D895" s="119">
        <v>53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1.8180000000000001</v>
      </c>
      <c r="P895" s="119">
        <v>96.36</v>
      </c>
      <c r="Q895" s="119">
        <v>0</v>
      </c>
      <c r="R895" s="119">
        <v>1.8180000000000001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159</v>
      </c>
      <c r="AB895" s="119" t="s">
        <v>550</v>
      </c>
      <c r="AC895" s="119" t="s">
        <v>56</v>
      </c>
      <c r="AD895" s="119" t="s">
        <v>612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2</v>
      </c>
      <c r="AQ895" s="119">
        <v>7</v>
      </c>
      <c r="AR895" s="119">
        <v>24</v>
      </c>
      <c r="AS895" s="119">
        <v>16</v>
      </c>
      <c r="AT895" s="119">
        <v>4</v>
      </c>
      <c r="AU895" s="119">
        <v>0</v>
      </c>
      <c r="AV895" s="119">
        <v>0</v>
      </c>
      <c r="AW895" s="119">
        <v>1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28.7</v>
      </c>
      <c r="BI895" s="119">
        <v>28.4</v>
      </c>
      <c r="BJ895" s="119">
        <v>32.700000000000003</v>
      </c>
      <c r="BK895" s="119">
        <v>36.700000000000003</v>
      </c>
      <c r="BL895" s="119">
        <v>2</v>
      </c>
      <c r="BM895" s="119" t="s">
        <v>434</v>
      </c>
    </row>
    <row r="896" spans="1:65" s="119" customFormat="1" ht="11.4" x14ac:dyDescent="0.2">
      <c r="A896" s="119" t="s">
        <v>141</v>
      </c>
      <c r="B896" s="119">
        <v>43</v>
      </c>
      <c r="C896" s="119">
        <v>0</v>
      </c>
      <c r="D896" s="119">
        <v>38</v>
      </c>
      <c r="E896" s="119">
        <v>0</v>
      </c>
      <c r="F896" s="119">
        <v>5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88.37</v>
      </c>
      <c r="Q896" s="119">
        <v>0</v>
      </c>
      <c r="R896" s="119">
        <v>11.63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481</v>
      </c>
      <c r="AC896" s="119" t="s">
        <v>56</v>
      </c>
      <c r="AD896" s="119" t="s">
        <v>540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14</v>
      </c>
      <c r="AR896" s="119">
        <v>24</v>
      </c>
      <c r="AS896" s="119">
        <v>3</v>
      </c>
      <c r="AT896" s="119">
        <v>2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26.7</v>
      </c>
      <c r="BI896" s="119">
        <v>26.1</v>
      </c>
      <c r="BJ896" s="119">
        <v>29</v>
      </c>
      <c r="BK896" s="119">
        <v>37.5</v>
      </c>
      <c r="BL896" s="119">
        <v>2</v>
      </c>
      <c r="BM896" s="119" t="s">
        <v>433</v>
      </c>
    </row>
    <row r="897" spans="1:65" s="119" customFormat="1" ht="11.4" x14ac:dyDescent="0.2">
      <c r="A897" s="119" t="s">
        <v>141</v>
      </c>
      <c r="B897" s="119">
        <v>76</v>
      </c>
      <c r="C897" s="119">
        <v>1</v>
      </c>
      <c r="D897" s="119">
        <v>72</v>
      </c>
      <c r="E897" s="119">
        <v>1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1.3160000000000001</v>
      </c>
      <c r="P897" s="119">
        <v>94.74</v>
      </c>
      <c r="Q897" s="119">
        <v>1.3160000000000001</v>
      </c>
      <c r="R897" s="119">
        <v>2.6320000000000001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440</v>
      </c>
      <c r="AB897" s="119" t="s">
        <v>556</v>
      </c>
      <c r="AC897" s="119" t="s">
        <v>168</v>
      </c>
      <c r="AD897" s="119" t="s">
        <v>554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18</v>
      </c>
      <c r="AR897" s="119">
        <v>30</v>
      </c>
      <c r="AS897" s="119">
        <v>22</v>
      </c>
      <c r="AT897" s="119">
        <v>4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28.4</v>
      </c>
      <c r="BI897" s="119">
        <v>28.6</v>
      </c>
      <c r="BJ897" s="119">
        <v>33</v>
      </c>
      <c r="BK897" s="119">
        <v>35.6</v>
      </c>
      <c r="BL897" s="119">
        <v>1</v>
      </c>
      <c r="BM897" s="119" t="s">
        <v>434</v>
      </c>
    </row>
    <row r="898" spans="1:65" s="119" customFormat="1" ht="11.4" x14ac:dyDescent="0.2">
      <c r="A898" s="119" t="s">
        <v>143</v>
      </c>
      <c r="B898" s="119">
        <v>44</v>
      </c>
      <c r="C898" s="119">
        <v>0</v>
      </c>
      <c r="D898" s="119">
        <v>41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93.18</v>
      </c>
      <c r="Q898" s="119">
        <v>0</v>
      </c>
      <c r="R898" s="119">
        <v>6.8179999999999996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533</v>
      </c>
      <c r="AC898" s="119" t="s">
        <v>56</v>
      </c>
      <c r="AD898" s="119" t="s">
        <v>533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8</v>
      </c>
      <c r="AR898" s="119">
        <v>29</v>
      </c>
      <c r="AS898" s="119">
        <v>5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27.6</v>
      </c>
      <c r="BI898" s="119">
        <v>27.2</v>
      </c>
      <c r="BJ898" s="119">
        <v>30.7</v>
      </c>
      <c r="BK898" s="119">
        <v>34.9</v>
      </c>
      <c r="BL898" s="119">
        <v>1</v>
      </c>
      <c r="BM898" s="119" t="s">
        <v>433</v>
      </c>
    </row>
    <row r="899" spans="1:65" s="119" customFormat="1" ht="11.4" x14ac:dyDescent="0.2">
      <c r="A899" s="119" t="s">
        <v>143</v>
      </c>
      <c r="B899" s="119">
        <v>71</v>
      </c>
      <c r="C899" s="119">
        <v>0</v>
      </c>
      <c r="D899" s="119">
        <v>65</v>
      </c>
      <c r="E899" s="119">
        <v>0</v>
      </c>
      <c r="F899" s="119">
        <v>6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91.55</v>
      </c>
      <c r="Q899" s="119">
        <v>0</v>
      </c>
      <c r="R899" s="119">
        <v>8.4510000000000005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602</v>
      </c>
      <c r="AC899" s="119" t="s">
        <v>56</v>
      </c>
      <c r="AD899" s="119" t="s">
        <v>481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24</v>
      </c>
      <c r="AR899" s="119">
        <v>26</v>
      </c>
      <c r="AS899" s="119">
        <v>16</v>
      </c>
      <c r="AT899" s="119">
        <v>5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27.9</v>
      </c>
      <c r="BI899" s="119">
        <v>27.8</v>
      </c>
      <c r="BJ899" s="119">
        <v>33.1</v>
      </c>
      <c r="BK899" s="119">
        <v>36.9</v>
      </c>
      <c r="BL899" s="119">
        <v>3</v>
      </c>
      <c r="BM899" s="119" t="s">
        <v>434</v>
      </c>
    </row>
    <row r="900" spans="1:65" s="119" customFormat="1" ht="11.4" x14ac:dyDescent="0.2">
      <c r="A900" s="119" t="s">
        <v>144</v>
      </c>
      <c r="B900" s="119">
        <v>36</v>
      </c>
      <c r="C900" s="119">
        <v>0</v>
      </c>
      <c r="D900" s="119">
        <v>36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603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7</v>
      </c>
      <c r="AR900" s="119">
        <v>19</v>
      </c>
      <c r="AS900" s="119">
        <v>8</v>
      </c>
      <c r="AT900" s="119">
        <v>2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28.4</v>
      </c>
      <c r="BI900" s="119">
        <v>28.4</v>
      </c>
      <c r="BJ900" s="119">
        <v>31.7</v>
      </c>
      <c r="BK900" s="119">
        <v>35.4</v>
      </c>
      <c r="BL900" s="119">
        <v>0</v>
      </c>
      <c r="BM900" s="119" t="s">
        <v>433</v>
      </c>
    </row>
    <row r="901" spans="1:65" s="119" customFormat="1" ht="11.4" x14ac:dyDescent="0.2">
      <c r="A901" s="119" t="s">
        <v>144</v>
      </c>
      <c r="B901" s="119">
        <v>35</v>
      </c>
      <c r="C901" s="119">
        <v>0</v>
      </c>
      <c r="D901" s="119">
        <v>34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97.14</v>
      </c>
      <c r="Q901" s="119">
        <v>0</v>
      </c>
      <c r="R901" s="119">
        <v>2.8570000000000002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528</v>
      </c>
      <c r="AC901" s="119" t="s">
        <v>56</v>
      </c>
      <c r="AD901" s="119" t="s">
        <v>462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6</v>
      </c>
      <c r="AR901" s="119">
        <v>13</v>
      </c>
      <c r="AS901" s="119">
        <v>7</v>
      </c>
      <c r="AT901" s="119">
        <v>9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30.6</v>
      </c>
      <c r="BI901" s="119">
        <v>29.6</v>
      </c>
      <c r="BJ901" s="119">
        <v>36.5</v>
      </c>
      <c r="BK901" s="119">
        <v>39.4</v>
      </c>
      <c r="BL901" s="119">
        <v>4</v>
      </c>
      <c r="BM901" s="119" t="s">
        <v>434</v>
      </c>
    </row>
    <row r="902" spans="1:65" s="119" customFormat="1" ht="11.4" x14ac:dyDescent="0.2">
      <c r="A902" s="119" t="s">
        <v>145</v>
      </c>
      <c r="B902" s="119">
        <v>30</v>
      </c>
      <c r="C902" s="119">
        <v>0</v>
      </c>
      <c r="D902" s="119">
        <v>30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556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7</v>
      </c>
      <c r="AR902" s="119">
        <v>11</v>
      </c>
      <c r="AS902" s="119">
        <v>10</v>
      </c>
      <c r="AT902" s="119">
        <v>2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28.5</v>
      </c>
      <c r="BI902" s="119">
        <v>29.1</v>
      </c>
      <c r="BJ902" s="119">
        <v>32.700000000000003</v>
      </c>
      <c r="BK902" s="119">
        <v>35.5</v>
      </c>
      <c r="BL902" s="119">
        <v>0</v>
      </c>
      <c r="BM902" s="119" t="s">
        <v>433</v>
      </c>
    </row>
    <row r="903" spans="1:65" s="119" customFormat="1" ht="11.4" x14ac:dyDescent="0.2">
      <c r="A903" s="119" t="s">
        <v>145</v>
      </c>
      <c r="B903" s="119">
        <v>41</v>
      </c>
      <c r="C903" s="119">
        <v>0</v>
      </c>
      <c r="D903" s="119">
        <v>36</v>
      </c>
      <c r="E903" s="119">
        <v>0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87.8</v>
      </c>
      <c r="Q903" s="119">
        <v>0</v>
      </c>
      <c r="R903" s="119">
        <v>12.2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565</v>
      </c>
      <c r="AC903" s="119" t="s">
        <v>56</v>
      </c>
      <c r="AD903" s="119" t="s">
        <v>481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10</v>
      </c>
      <c r="AR903" s="119">
        <v>18</v>
      </c>
      <c r="AS903" s="119">
        <v>10</v>
      </c>
      <c r="AT903" s="119">
        <v>3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28.4</v>
      </c>
      <c r="BI903" s="119">
        <v>28.2</v>
      </c>
      <c r="BJ903" s="119">
        <v>32.299999999999997</v>
      </c>
      <c r="BK903" s="119">
        <v>37.5</v>
      </c>
      <c r="BL903" s="119">
        <v>2</v>
      </c>
      <c r="BM903" s="119" t="s">
        <v>434</v>
      </c>
    </row>
    <row r="904" spans="1:65" s="119" customFormat="1" ht="11.4" x14ac:dyDescent="0.2">
      <c r="A904" s="119" t="s">
        <v>146</v>
      </c>
      <c r="B904" s="119">
        <v>27</v>
      </c>
      <c r="C904" s="119">
        <v>0</v>
      </c>
      <c r="D904" s="119">
        <v>25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92.59</v>
      </c>
      <c r="Q904" s="119">
        <v>0</v>
      </c>
      <c r="R904" s="119">
        <v>7.407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491</v>
      </c>
      <c r="AC904" s="119" t="s">
        <v>56</v>
      </c>
      <c r="AD904" s="119" t="s">
        <v>562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4</v>
      </c>
      <c r="AR904" s="119">
        <v>13</v>
      </c>
      <c r="AS904" s="119">
        <v>8</v>
      </c>
      <c r="AT904" s="119">
        <v>2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28.9</v>
      </c>
      <c r="BI904" s="119">
        <v>28.7</v>
      </c>
      <c r="BJ904" s="119">
        <v>30.9</v>
      </c>
      <c r="BK904" s="119">
        <v>38.799999999999997</v>
      </c>
      <c r="BL904" s="119">
        <v>2</v>
      </c>
      <c r="BM904" s="119" t="s">
        <v>433</v>
      </c>
    </row>
    <row r="905" spans="1:65" s="119" customFormat="1" ht="11.4" x14ac:dyDescent="0.2">
      <c r="A905" s="119" t="s">
        <v>146</v>
      </c>
      <c r="B905" s="119">
        <v>39</v>
      </c>
      <c r="C905" s="119">
        <v>1</v>
      </c>
      <c r="D905" s="119">
        <v>37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2.5640000000000001</v>
      </c>
      <c r="P905" s="119">
        <v>94.87</v>
      </c>
      <c r="Q905" s="119">
        <v>0</v>
      </c>
      <c r="R905" s="119">
        <v>2.5640000000000001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502</v>
      </c>
      <c r="AB905" s="119" t="s">
        <v>513</v>
      </c>
      <c r="AC905" s="119" t="s">
        <v>56</v>
      </c>
      <c r="AD905" s="119" t="s">
        <v>478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1</v>
      </c>
      <c r="AR905" s="119">
        <v>22</v>
      </c>
      <c r="AS905" s="119">
        <v>14</v>
      </c>
      <c r="AT905" s="119">
        <v>2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29.8</v>
      </c>
      <c r="BI905" s="119">
        <v>29</v>
      </c>
      <c r="BJ905" s="119">
        <v>32.700000000000003</v>
      </c>
      <c r="BK905" s="119">
        <v>36.1</v>
      </c>
      <c r="BL905" s="119">
        <v>0</v>
      </c>
      <c r="BM905" s="119" t="s">
        <v>434</v>
      </c>
    </row>
    <row r="906" spans="1:65" s="119" customFormat="1" ht="11.4" x14ac:dyDescent="0.2">
      <c r="A906" s="119" t="s">
        <v>147</v>
      </c>
      <c r="B906" s="119">
        <v>25</v>
      </c>
      <c r="C906" s="119">
        <v>0</v>
      </c>
      <c r="D906" s="119">
        <v>24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96</v>
      </c>
      <c r="Q906" s="119">
        <v>0</v>
      </c>
      <c r="R906" s="119">
        <v>4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564</v>
      </c>
      <c r="AC906" s="119" t="s">
        <v>56</v>
      </c>
      <c r="AD906" s="119" t="s">
        <v>555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0</v>
      </c>
      <c r="AQ906" s="119">
        <v>3</v>
      </c>
      <c r="AR906" s="119">
        <v>15</v>
      </c>
      <c r="AS906" s="119">
        <v>5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27.7</v>
      </c>
      <c r="BI906" s="119">
        <v>27.8</v>
      </c>
      <c r="BJ906" s="119">
        <v>32.200000000000003</v>
      </c>
      <c r="BK906" s="119">
        <v>34.5</v>
      </c>
      <c r="BL906" s="119">
        <v>0</v>
      </c>
      <c r="BM906" s="119" t="s">
        <v>433</v>
      </c>
    </row>
    <row r="907" spans="1:65" s="119" customFormat="1" ht="11.4" x14ac:dyDescent="0.2">
      <c r="A907" s="119" t="s">
        <v>147</v>
      </c>
      <c r="B907" s="119">
        <v>52</v>
      </c>
      <c r="C907" s="119">
        <v>0</v>
      </c>
      <c r="D907" s="119">
        <v>47</v>
      </c>
      <c r="E907" s="119">
        <v>0</v>
      </c>
      <c r="F907" s="119">
        <v>5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90.38</v>
      </c>
      <c r="Q907" s="119">
        <v>0</v>
      </c>
      <c r="R907" s="119">
        <v>9.6150000000000002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531</v>
      </c>
      <c r="AC907" s="119" t="s">
        <v>56</v>
      </c>
      <c r="AD907" s="119" t="s">
        <v>530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0</v>
      </c>
      <c r="AQ907" s="119">
        <v>6</v>
      </c>
      <c r="AR907" s="119">
        <v>30</v>
      </c>
      <c r="AS907" s="119">
        <v>11</v>
      </c>
      <c r="AT907" s="119">
        <v>4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28.4</v>
      </c>
      <c r="BI907" s="119">
        <v>28.3</v>
      </c>
      <c r="BJ907" s="119">
        <v>33.299999999999997</v>
      </c>
      <c r="BK907" s="119">
        <v>36.4</v>
      </c>
      <c r="BL907" s="119">
        <v>1</v>
      </c>
      <c r="BM907" s="119" t="s">
        <v>434</v>
      </c>
    </row>
    <row r="908" spans="1:65" s="119" customFormat="1" ht="11.4" x14ac:dyDescent="0.2">
      <c r="A908" s="119" t="s">
        <v>148</v>
      </c>
      <c r="B908" s="119">
        <v>25</v>
      </c>
      <c r="C908" s="119">
        <v>0</v>
      </c>
      <c r="D908" s="119">
        <v>24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96</v>
      </c>
      <c r="Q908" s="119">
        <v>0</v>
      </c>
      <c r="R908" s="119">
        <v>4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556</v>
      </c>
      <c r="AC908" s="119" t="s">
        <v>56</v>
      </c>
      <c r="AD908" s="119" t="s">
        <v>557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1</v>
      </c>
      <c r="AR908" s="119">
        <v>14</v>
      </c>
      <c r="AS908" s="119">
        <v>8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28.5</v>
      </c>
      <c r="BI908" s="119">
        <v>29.5</v>
      </c>
      <c r="BJ908" s="119">
        <v>30.9</v>
      </c>
      <c r="BK908" s="119">
        <v>33.9</v>
      </c>
      <c r="BL908" s="119">
        <v>0</v>
      </c>
      <c r="BM908" s="119" t="s">
        <v>433</v>
      </c>
    </row>
    <row r="909" spans="1:65" s="119" customFormat="1" ht="11.4" x14ac:dyDescent="0.2">
      <c r="A909" s="119" t="s">
        <v>148</v>
      </c>
      <c r="B909" s="119">
        <v>46</v>
      </c>
      <c r="C909" s="119">
        <v>0</v>
      </c>
      <c r="D909" s="119">
        <v>45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97.83</v>
      </c>
      <c r="Q909" s="119">
        <v>0</v>
      </c>
      <c r="R909" s="119">
        <v>2.1739999999999999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555</v>
      </c>
      <c r="AC909" s="119" t="s">
        <v>56</v>
      </c>
      <c r="AD909" s="119" t="s">
        <v>510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7</v>
      </c>
      <c r="AR909" s="119">
        <v>20</v>
      </c>
      <c r="AS909" s="119">
        <v>17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29.1</v>
      </c>
      <c r="BI909" s="119">
        <v>28.4</v>
      </c>
      <c r="BJ909" s="119">
        <v>33.5</v>
      </c>
      <c r="BK909" s="119">
        <v>35.9</v>
      </c>
      <c r="BL909" s="119">
        <v>1</v>
      </c>
      <c r="BM909" s="119" t="s">
        <v>434</v>
      </c>
    </row>
    <row r="910" spans="1:65" s="119" customFormat="1" ht="11.4" x14ac:dyDescent="0.2">
      <c r="A910" s="119" t="s">
        <v>149</v>
      </c>
      <c r="B910" s="119">
        <v>33</v>
      </c>
      <c r="C910" s="119">
        <v>0</v>
      </c>
      <c r="D910" s="119">
        <v>31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93.94</v>
      </c>
      <c r="Q910" s="119">
        <v>0</v>
      </c>
      <c r="R910" s="119">
        <v>6.0609999999999999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450</v>
      </c>
      <c r="AC910" s="119" t="s">
        <v>56</v>
      </c>
      <c r="AD910" s="119" t="s">
        <v>465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13</v>
      </c>
      <c r="AR910" s="119">
        <v>15</v>
      </c>
      <c r="AS910" s="119">
        <v>5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26.4</v>
      </c>
      <c r="BI910" s="119">
        <v>26.1</v>
      </c>
      <c r="BJ910" s="119">
        <v>30.8</v>
      </c>
      <c r="BK910" s="119">
        <v>31.5</v>
      </c>
      <c r="BL910" s="119">
        <v>0</v>
      </c>
      <c r="BM910" s="119" t="s">
        <v>433</v>
      </c>
    </row>
    <row r="911" spans="1:65" s="119" customFormat="1" ht="11.4" x14ac:dyDescent="0.2">
      <c r="A911" s="119" t="s">
        <v>149</v>
      </c>
      <c r="B911" s="119">
        <v>43</v>
      </c>
      <c r="C911" s="119">
        <v>0</v>
      </c>
      <c r="D911" s="119">
        <v>39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90.7</v>
      </c>
      <c r="Q911" s="119">
        <v>0</v>
      </c>
      <c r="R911" s="119">
        <v>9.3019999999999996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452</v>
      </c>
      <c r="AC911" s="119" t="s">
        <v>56</v>
      </c>
      <c r="AD911" s="119" t="s">
        <v>565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16</v>
      </c>
      <c r="AR911" s="119">
        <v>16</v>
      </c>
      <c r="AS911" s="119">
        <v>11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</v>
      </c>
      <c r="BI911" s="119">
        <v>26.3</v>
      </c>
      <c r="BJ911" s="119">
        <v>32.5</v>
      </c>
      <c r="BK911" s="119">
        <v>33.6</v>
      </c>
      <c r="BL911" s="119">
        <v>0</v>
      </c>
      <c r="BM911" s="119" t="s">
        <v>434</v>
      </c>
    </row>
    <row r="912" spans="1:65" s="119" customFormat="1" ht="11.4" x14ac:dyDescent="0.2">
      <c r="A912" s="119" t="s">
        <v>150</v>
      </c>
      <c r="B912" s="119">
        <v>15</v>
      </c>
      <c r="C912" s="119">
        <v>0</v>
      </c>
      <c r="D912" s="119">
        <v>14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93.33</v>
      </c>
      <c r="Q912" s="119">
        <v>0</v>
      </c>
      <c r="R912" s="119">
        <v>6.6669999999999998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483</v>
      </c>
      <c r="AC912" s="119" t="s">
        <v>56</v>
      </c>
      <c r="AD912" s="119" t="s">
        <v>609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2</v>
      </c>
      <c r="AR912" s="119">
        <v>11</v>
      </c>
      <c r="AS912" s="119">
        <v>2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26.9</v>
      </c>
      <c r="BI912" s="119">
        <v>26.3</v>
      </c>
      <c r="BJ912" s="119">
        <v>30.5</v>
      </c>
      <c r="BK912" s="119">
        <v>32.299999999999997</v>
      </c>
      <c r="BL912" s="119">
        <v>0</v>
      </c>
      <c r="BM912" s="119" t="s">
        <v>433</v>
      </c>
    </row>
    <row r="913" spans="1:65" s="119" customFormat="1" ht="11.4" x14ac:dyDescent="0.2">
      <c r="A913" s="119" t="s">
        <v>150</v>
      </c>
      <c r="B913" s="119">
        <v>28</v>
      </c>
      <c r="C913" s="119">
        <v>0</v>
      </c>
      <c r="D913" s="119">
        <v>27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96.43</v>
      </c>
      <c r="Q913" s="119">
        <v>0</v>
      </c>
      <c r="R913" s="119">
        <v>3.5710000000000002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505</v>
      </c>
      <c r="AC913" s="119" t="s">
        <v>56</v>
      </c>
      <c r="AD913" s="119" t="s">
        <v>572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5</v>
      </c>
      <c r="AR913" s="119">
        <v>7</v>
      </c>
      <c r="AS913" s="119">
        <v>10</v>
      </c>
      <c r="AT913" s="119">
        <v>3</v>
      </c>
      <c r="AU913" s="119">
        <v>1</v>
      </c>
      <c r="AV913" s="119">
        <v>1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30.7</v>
      </c>
      <c r="BI913" s="119">
        <v>31.3</v>
      </c>
      <c r="BJ913" s="119">
        <v>37.6</v>
      </c>
      <c r="BK913" s="119">
        <v>45.6</v>
      </c>
      <c r="BL913" s="119">
        <v>5</v>
      </c>
      <c r="BM913" s="119" t="s">
        <v>434</v>
      </c>
    </row>
    <row r="914" spans="1:65" s="119" customFormat="1" ht="11.4" x14ac:dyDescent="0.2">
      <c r="A914" s="119" t="s">
        <v>151</v>
      </c>
      <c r="B914" s="119">
        <v>20</v>
      </c>
      <c r="C914" s="119">
        <v>0</v>
      </c>
      <c r="D914" s="119">
        <v>19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95</v>
      </c>
      <c r="Q914" s="119">
        <v>0</v>
      </c>
      <c r="R914" s="119">
        <v>5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564</v>
      </c>
      <c r="AC914" s="119" t="s">
        <v>56</v>
      </c>
      <c r="AD914" s="119" t="s">
        <v>463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6</v>
      </c>
      <c r="AR914" s="119">
        <v>8</v>
      </c>
      <c r="AS914" s="119">
        <v>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27.6</v>
      </c>
      <c r="BI914" s="119">
        <v>26.8</v>
      </c>
      <c r="BJ914" s="119">
        <v>31.1</v>
      </c>
      <c r="BK914" s="119">
        <v>33.4</v>
      </c>
      <c r="BL914" s="119">
        <v>0</v>
      </c>
      <c r="BM914" s="119" t="s">
        <v>433</v>
      </c>
    </row>
    <row r="915" spans="1:65" s="119" customFormat="1" ht="11.4" x14ac:dyDescent="0.2">
      <c r="A915" s="119" t="s">
        <v>151</v>
      </c>
      <c r="B915" s="119">
        <v>31</v>
      </c>
      <c r="C915" s="119">
        <v>0</v>
      </c>
      <c r="D915" s="119">
        <v>30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96.77</v>
      </c>
      <c r="Q915" s="119">
        <v>0</v>
      </c>
      <c r="R915" s="119">
        <v>3.226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565</v>
      </c>
      <c r="AC915" s="119" t="s">
        <v>56</v>
      </c>
      <c r="AD915" s="119" t="s">
        <v>559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4</v>
      </c>
      <c r="AR915" s="119">
        <v>16</v>
      </c>
      <c r="AS915" s="119">
        <v>9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28.7</v>
      </c>
      <c r="BI915" s="119">
        <v>28.8</v>
      </c>
      <c r="BJ915" s="119">
        <v>32</v>
      </c>
      <c r="BK915" s="119">
        <v>38.1</v>
      </c>
      <c r="BL915" s="119">
        <v>2</v>
      </c>
      <c r="BM915" s="119" t="s">
        <v>434</v>
      </c>
    </row>
    <row r="916" spans="1:65" s="119" customFormat="1" ht="11.4" x14ac:dyDescent="0.2">
      <c r="A916" s="119" t="s">
        <v>152</v>
      </c>
      <c r="B916" s="119">
        <v>24</v>
      </c>
      <c r="C916" s="119">
        <v>0</v>
      </c>
      <c r="D916" s="119">
        <v>23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95.83</v>
      </c>
      <c r="Q916" s="119">
        <v>0</v>
      </c>
      <c r="R916" s="119">
        <v>4.1669999999999998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549</v>
      </c>
      <c r="AC916" s="119" t="s">
        <v>56</v>
      </c>
      <c r="AD916" s="119" t="s">
        <v>523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1</v>
      </c>
      <c r="AR916" s="119">
        <v>10</v>
      </c>
      <c r="AS916" s="119">
        <v>11</v>
      </c>
      <c r="AT916" s="119">
        <v>2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29.6</v>
      </c>
      <c r="BI916" s="119">
        <v>30.4</v>
      </c>
      <c r="BJ916" s="119">
        <v>33.6</v>
      </c>
      <c r="BK916" s="119">
        <v>36.299999999999997</v>
      </c>
      <c r="BL916" s="119">
        <v>0</v>
      </c>
      <c r="BM916" s="119" t="s">
        <v>433</v>
      </c>
    </row>
    <row r="917" spans="1:65" s="119" customFormat="1" ht="11.4" x14ac:dyDescent="0.2">
      <c r="A917" s="119" t="s">
        <v>152</v>
      </c>
      <c r="B917" s="119">
        <v>36</v>
      </c>
      <c r="C917" s="119">
        <v>0</v>
      </c>
      <c r="D917" s="119">
        <v>34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94.44</v>
      </c>
      <c r="Q917" s="119">
        <v>0</v>
      </c>
      <c r="R917" s="119">
        <v>5.556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543</v>
      </c>
      <c r="AC917" s="119" t="s">
        <v>56</v>
      </c>
      <c r="AD917" s="119" t="s">
        <v>580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3</v>
      </c>
      <c r="AR917" s="119">
        <v>17</v>
      </c>
      <c r="AS917" s="119">
        <v>11</v>
      </c>
      <c r="AT917" s="119">
        <v>4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29.5</v>
      </c>
      <c r="BI917" s="119">
        <v>29.4</v>
      </c>
      <c r="BJ917" s="119">
        <v>34.200000000000003</v>
      </c>
      <c r="BK917" s="119">
        <v>35.700000000000003</v>
      </c>
      <c r="BL917" s="119">
        <v>0</v>
      </c>
      <c r="BM917" s="119" t="s">
        <v>434</v>
      </c>
    </row>
    <row r="918" spans="1:65" s="119" customFormat="1" ht="11.4" x14ac:dyDescent="0.2">
      <c r="A918" s="119" t="s">
        <v>153</v>
      </c>
      <c r="B918" s="119">
        <v>27</v>
      </c>
      <c r="C918" s="119">
        <v>0</v>
      </c>
      <c r="D918" s="119">
        <v>26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96.3</v>
      </c>
      <c r="Q918" s="119">
        <v>0</v>
      </c>
      <c r="R918" s="119">
        <v>3.7040000000000002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469</v>
      </c>
      <c r="AC918" s="119" t="s">
        <v>56</v>
      </c>
      <c r="AD918" s="119" t="s">
        <v>543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5</v>
      </c>
      <c r="AQ918" s="119">
        <v>5</v>
      </c>
      <c r="AR918" s="119">
        <v>15</v>
      </c>
      <c r="AS918" s="119">
        <v>2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</v>
      </c>
      <c r="BI918" s="119">
        <v>25.7</v>
      </c>
      <c r="BJ918" s="119">
        <v>28.4</v>
      </c>
      <c r="BK918" s="119">
        <v>31.5</v>
      </c>
      <c r="BL918" s="119">
        <v>0</v>
      </c>
      <c r="BM918" s="119" t="s">
        <v>433</v>
      </c>
    </row>
    <row r="919" spans="1:65" s="119" customFormat="1" ht="11.4" x14ac:dyDescent="0.2">
      <c r="A919" s="119" t="s">
        <v>153</v>
      </c>
      <c r="B919" s="119">
        <v>27</v>
      </c>
      <c r="C919" s="119">
        <v>0</v>
      </c>
      <c r="D919" s="119">
        <v>25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92.59</v>
      </c>
      <c r="Q919" s="119">
        <v>0</v>
      </c>
      <c r="R919" s="119">
        <v>7.407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500</v>
      </c>
      <c r="AC919" s="119" t="s">
        <v>56</v>
      </c>
      <c r="AD919" s="119" t="s">
        <v>540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4</v>
      </c>
      <c r="AR919" s="119">
        <v>13</v>
      </c>
      <c r="AS919" s="119">
        <v>3</v>
      </c>
      <c r="AT919" s="119">
        <v>4</v>
      </c>
      <c r="AU919" s="119">
        <v>2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29.2</v>
      </c>
      <c r="BI919" s="119">
        <v>27.2</v>
      </c>
      <c r="BJ919" s="119">
        <v>38.200000000000003</v>
      </c>
      <c r="BK919" s="119">
        <v>43.2</v>
      </c>
      <c r="BL919" s="119">
        <v>6</v>
      </c>
      <c r="BM919" s="119" t="s">
        <v>434</v>
      </c>
    </row>
    <row r="920" spans="1:65" s="119" customFormat="1" ht="11.4" x14ac:dyDescent="0.2">
      <c r="A920" s="119" t="s">
        <v>154</v>
      </c>
      <c r="B920" s="119">
        <v>11</v>
      </c>
      <c r="C920" s="119">
        <v>1</v>
      </c>
      <c r="D920" s="119">
        <v>9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9.0909999999999993</v>
      </c>
      <c r="P920" s="119">
        <v>81.819999999999993</v>
      </c>
      <c r="Q920" s="119">
        <v>0</v>
      </c>
      <c r="R920" s="119">
        <v>9.0909999999999993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455</v>
      </c>
      <c r="AB920" s="119" t="s">
        <v>530</v>
      </c>
      <c r="AC920" s="119" t="s">
        <v>56</v>
      </c>
      <c r="AD920" s="119" t="s">
        <v>693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1</v>
      </c>
      <c r="AR920" s="119">
        <v>6</v>
      </c>
      <c r="AS920" s="119">
        <v>3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29.9</v>
      </c>
      <c r="BI920" s="119">
        <v>29.8</v>
      </c>
      <c r="BJ920" s="119">
        <v>33.6</v>
      </c>
      <c r="BK920" s="119">
        <v>38.1</v>
      </c>
      <c r="BL920" s="119">
        <v>1</v>
      </c>
      <c r="BM920" s="119" t="s">
        <v>433</v>
      </c>
    </row>
    <row r="921" spans="1:65" s="119" customFormat="1" ht="11.4" x14ac:dyDescent="0.2">
      <c r="A921" s="119" t="s">
        <v>154</v>
      </c>
      <c r="B921" s="119">
        <v>25</v>
      </c>
      <c r="C921" s="119">
        <v>1</v>
      </c>
      <c r="D921" s="119">
        <v>23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</v>
      </c>
      <c r="P921" s="119">
        <v>92</v>
      </c>
      <c r="Q921" s="119">
        <v>0</v>
      </c>
      <c r="R921" s="119">
        <v>4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561</v>
      </c>
      <c r="AB921" s="119" t="s">
        <v>522</v>
      </c>
      <c r="AC921" s="119" t="s">
        <v>56</v>
      </c>
      <c r="AD921" s="119" t="s">
        <v>561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2</v>
      </c>
      <c r="AR921" s="119">
        <v>12</v>
      </c>
      <c r="AS921" s="119">
        <v>4</v>
      </c>
      <c r="AT921" s="119">
        <v>4</v>
      </c>
      <c r="AU921" s="119">
        <v>3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31.3</v>
      </c>
      <c r="BI921" s="119">
        <v>29.8</v>
      </c>
      <c r="BJ921" s="119">
        <v>38.6</v>
      </c>
      <c r="BK921" s="119">
        <v>42.7</v>
      </c>
      <c r="BL921" s="119">
        <v>6</v>
      </c>
      <c r="BM921" s="119" t="s">
        <v>434</v>
      </c>
    </row>
    <row r="922" spans="1:65" s="119" customFormat="1" ht="11.4" x14ac:dyDescent="0.2">
      <c r="A922" s="119" t="s">
        <v>155</v>
      </c>
      <c r="B922" s="119">
        <v>19</v>
      </c>
      <c r="C922" s="119">
        <v>0</v>
      </c>
      <c r="D922" s="119">
        <v>18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94.74</v>
      </c>
      <c r="Q922" s="119">
        <v>0</v>
      </c>
      <c r="R922" s="119">
        <v>5.2629999999999999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528</v>
      </c>
      <c r="AC922" s="119" t="s">
        <v>56</v>
      </c>
      <c r="AD922" s="119" t="s">
        <v>557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11</v>
      </c>
      <c r="AS922" s="119">
        <v>4</v>
      </c>
      <c r="AT922" s="119">
        <v>3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30.6</v>
      </c>
      <c r="BI922" s="119">
        <v>29.4</v>
      </c>
      <c r="BJ922" s="119">
        <v>36.200000000000003</v>
      </c>
      <c r="BK922" s="119">
        <v>40.9</v>
      </c>
      <c r="BL922" s="119">
        <v>1</v>
      </c>
      <c r="BM922" s="119" t="s">
        <v>433</v>
      </c>
    </row>
    <row r="923" spans="1:65" s="119" customFormat="1" ht="11.4" x14ac:dyDescent="0.2">
      <c r="A923" s="119" t="s">
        <v>155</v>
      </c>
      <c r="B923" s="119">
        <v>24</v>
      </c>
      <c r="C923" s="119">
        <v>0</v>
      </c>
      <c r="D923" s="119">
        <v>24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491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3</v>
      </c>
      <c r="AR923" s="119">
        <v>13</v>
      </c>
      <c r="AS923" s="119">
        <v>3</v>
      </c>
      <c r="AT923" s="119">
        <v>3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</v>
      </c>
      <c r="BI923" s="119">
        <v>28.2</v>
      </c>
      <c r="BJ923" s="119">
        <v>35.1</v>
      </c>
      <c r="BK923" s="119">
        <v>40.200000000000003</v>
      </c>
      <c r="BL923" s="119">
        <v>2</v>
      </c>
      <c r="BM923" s="119" t="s">
        <v>434</v>
      </c>
    </row>
    <row r="924" spans="1:65" s="119" customFormat="1" ht="11.4" x14ac:dyDescent="0.2">
      <c r="A924" s="119" t="s">
        <v>156</v>
      </c>
      <c r="B924" s="119">
        <v>16</v>
      </c>
      <c r="C924" s="119">
        <v>0</v>
      </c>
      <c r="D924" s="119">
        <v>16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562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4</v>
      </c>
      <c r="AR924" s="119">
        <v>8</v>
      </c>
      <c r="AS924" s="119">
        <v>2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27.8</v>
      </c>
      <c r="BI924" s="119">
        <v>29.1</v>
      </c>
      <c r="BJ924" s="119">
        <v>31.7</v>
      </c>
      <c r="BK924" s="119">
        <v>39.799999999999997</v>
      </c>
      <c r="BL924" s="119">
        <v>1</v>
      </c>
      <c r="BM924" s="119" t="s">
        <v>433</v>
      </c>
    </row>
    <row r="925" spans="1:65" s="119" customFormat="1" ht="11.4" x14ac:dyDescent="0.2">
      <c r="A925" s="119" t="s">
        <v>156</v>
      </c>
      <c r="B925" s="119">
        <v>24</v>
      </c>
      <c r="C925" s="119">
        <v>0</v>
      </c>
      <c r="D925" s="119">
        <v>22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91.67</v>
      </c>
      <c r="Q925" s="119">
        <v>0</v>
      </c>
      <c r="R925" s="119">
        <v>8.3330000000000002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560</v>
      </c>
      <c r="AC925" s="119" t="s">
        <v>56</v>
      </c>
      <c r="AD925" s="119" t="s">
        <v>455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2</v>
      </c>
      <c r="AQ925" s="119">
        <v>0</v>
      </c>
      <c r="AR925" s="119">
        <v>10</v>
      </c>
      <c r="AS925" s="119">
        <v>9</v>
      </c>
      <c r="AT925" s="119">
        <v>3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29.9</v>
      </c>
      <c r="BI925" s="119">
        <v>30.1</v>
      </c>
      <c r="BJ925" s="119">
        <v>34.799999999999997</v>
      </c>
      <c r="BK925" s="119">
        <v>39.700000000000003</v>
      </c>
      <c r="BL925" s="119">
        <v>2</v>
      </c>
      <c r="BM925" s="119" t="s">
        <v>434</v>
      </c>
    </row>
    <row r="926" spans="1:65" s="119" customFormat="1" ht="11.4" x14ac:dyDescent="0.2">
      <c r="A926" s="119" t="s">
        <v>157</v>
      </c>
      <c r="B926" s="119">
        <v>9</v>
      </c>
      <c r="C926" s="119">
        <v>1</v>
      </c>
      <c r="D926" s="119">
        <v>6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11.11</v>
      </c>
      <c r="P926" s="119">
        <v>66.67</v>
      </c>
      <c r="Q926" s="119">
        <v>0</v>
      </c>
      <c r="R926" s="119">
        <v>22.22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541</v>
      </c>
      <c r="AB926" s="119" t="s">
        <v>556</v>
      </c>
      <c r="AC926" s="119" t="s">
        <v>56</v>
      </c>
      <c r="AD926" s="119" t="s">
        <v>563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5</v>
      </c>
      <c r="AS926" s="119">
        <v>4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433</v>
      </c>
    </row>
    <row r="927" spans="1:65" s="119" customFormat="1" ht="11.4" x14ac:dyDescent="0.2">
      <c r="A927" s="119" t="s">
        <v>157</v>
      </c>
      <c r="B927" s="119">
        <v>13</v>
      </c>
      <c r="C927" s="119">
        <v>1</v>
      </c>
      <c r="D927" s="119">
        <v>11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7.6920000000000002</v>
      </c>
      <c r="P927" s="119">
        <v>84.62</v>
      </c>
      <c r="Q927" s="119">
        <v>0</v>
      </c>
      <c r="R927" s="119">
        <v>7.6920000000000002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547</v>
      </c>
      <c r="AB927" s="119" t="s">
        <v>511</v>
      </c>
      <c r="AC927" s="119" t="s">
        <v>56</v>
      </c>
      <c r="AD927" s="119" t="s">
        <v>506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2</v>
      </c>
      <c r="AS927" s="119">
        <v>6</v>
      </c>
      <c r="AT927" s="119">
        <v>5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32.9</v>
      </c>
      <c r="BI927" s="119">
        <v>33.299999999999997</v>
      </c>
      <c r="BJ927" s="119">
        <v>35.9</v>
      </c>
      <c r="BK927" s="119">
        <v>37.5</v>
      </c>
      <c r="BL927" s="119">
        <v>1</v>
      </c>
      <c r="BM927" s="119" t="s">
        <v>434</v>
      </c>
    </row>
    <row r="928" spans="1:65" s="119" customFormat="1" ht="11.4" x14ac:dyDescent="0.2">
      <c r="A928" s="119" t="s">
        <v>158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544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0</v>
      </c>
      <c r="AS928" s="119">
        <v>4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31.3</v>
      </c>
      <c r="BI928" s="119" t="s">
        <v>55</v>
      </c>
      <c r="BJ928" s="119" t="s">
        <v>55</v>
      </c>
      <c r="BK928" s="119" t="s">
        <v>55</v>
      </c>
      <c r="BL928" s="119">
        <v>1</v>
      </c>
      <c r="BM928" s="119" t="s">
        <v>433</v>
      </c>
    </row>
    <row r="929" spans="1:65" s="119" customFormat="1" ht="11.4" x14ac:dyDescent="0.2">
      <c r="A929" s="119" t="s">
        <v>158</v>
      </c>
      <c r="B929" s="119">
        <v>16</v>
      </c>
      <c r="C929" s="119">
        <v>0</v>
      </c>
      <c r="D929" s="119">
        <v>15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93.75</v>
      </c>
      <c r="Q929" s="119">
        <v>0</v>
      </c>
      <c r="R929" s="119">
        <v>6.25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520</v>
      </c>
      <c r="AC929" s="119" t="s">
        <v>56</v>
      </c>
      <c r="AD929" s="119" t="s">
        <v>180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10</v>
      </c>
      <c r="AS929" s="119">
        <v>3</v>
      </c>
      <c r="AT929" s="119">
        <v>1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29.9</v>
      </c>
      <c r="BI929" s="119">
        <v>29.4</v>
      </c>
      <c r="BJ929" s="119">
        <v>34.9</v>
      </c>
      <c r="BK929" s="119">
        <v>40.1</v>
      </c>
      <c r="BL929" s="119">
        <v>1</v>
      </c>
      <c r="BM929" s="119" t="s">
        <v>434</v>
      </c>
    </row>
    <row r="930" spans="1:65" s="119" customFormat="1" ht="11.4" x14ac:dyDescent="0.2">
      <c r="A930" s="119" t="s">
        <v>160</v>
      </c>
      <c r="B930" s="119">
        <v>6</v>
      </c>
      <c r="C930" s="119">
        <v>0</v>
      </c>
      <c r="D930" s="119">
        <v>6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544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2</v>
      </c>
      <c r="AS930" s="119">
        <v>2</v>
      </c>
      <c r="AT930" s="119">
        <v>0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31.3</v>
      </c>
      <c r="BI930" s="119" t="s">
        <v>55</v>
      </c>
      <c r="BJ930" s="119" t="s">
        <v>55</v>
      </c>
      <c r="BK930" s="119" t="s">
        <v>55</v>
      </c>
      <c r="BL930" s="119">
        <v>1</v>
      </c>
      <c r="BM930" s="119" t="s">
        <v>433</v>
      </c>
    </row>
    <row r="931" spans="1:65" s="119" customFormat="1" ht="11.4" x14ac:dyDescent="0.2">
      <c r="A931" s="119" t="s">
        <v>160</v>
      </c>
      <c r="B931" s="119">
        <v>8</v>
      </c>
      <c r="C931" s="119">
        <v>0</v>
      </c>
      <c r="D931" s="119">
        <v>8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512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3</v>
      </c>
      <c r="AS931" s="119">
        <v>4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434</v>
      </c>
    </row>
    <row r="932" spans="1:65" s="119" customFormat="1" ht="11.4" x14ac:dyDescent="0.2">
      <c r="A932" s="119" t="s">
        <v>161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580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0</v>
      </c>
      <c r="AS932" s="119">
        <v>2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32.200000000000003</v>
      </c>
      <c r="BI932" s="119" t="s">
        <v>55</v>
      </c>
      <c r="BJ932" s="119" t="s">
        <v>55</v>
      </c>
      <c r="BK932" s="119" t="s">
        <v>55</v>
      </c>
      <c r="BL932" s="119">
        <v>1</v>
      </c>
      <c r="BM932" s="119" t="s">
        <v>433</v>
      </c>
    </row>
    <row r="933" spans="1:65" s="119" customFormat="1" ht="11.4" x14ac:dyDescent="0.2">
      <c r="A933" s="119" t="s">
        <v>161</v>
      </c>
      <c r="B933" s="119">
        <v>13</v>
      </c>
      <c r="C933" s="119">
        <v>0</v>
      </c>
      <c r="D933" s="119">
        <v>12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92.31</v>
      </c>
      <c r="Q933" s="119">
        <v>0</v>
      </c>
      <c r="R933" s="119">
        <v>7.6920000000000002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560</v>
      </c>
      <c r="AC933" s="119" t="s">
        <v>56</v>
      </c>
      <c r="AD933" s="119" t="s">
        <v>464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5</v>
      </c>
      <c r="AS933" s="119">
        <v>4</v>
      </c>
      <c r="AT933" s="119">
        <v>2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29.7</v>
      </c>
      <c r="BI933" s="119">
        <v>29.2</v>
      </c>
      <c r="BJ933" s="119">
        <v>35.6</v>
      </c>
      <c r="BK933" s="119">
        <v>37.299999999999997</v>
      </c>
      <c r="BL933" s="119">
        <v>1</v>
      </c>
      <c r="BM933" s="119" t="s">
        <v>434</v>
      </c>
    </row>
    <row r="934" spans="1:65" s="119" customFormat="1" ht="11.4" x14ac:dyDescent="0.2">
      <c r="A934" s="119" t="s">
        <v>162</v>
      </c>
      <c r="B934" s="119">
        <v>4</v>
      </c>
      <c r="C934" s="119">
        <v>0</v>
      </c>
      <c r="D934" s="119">
        <v>4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585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2</v>
      </c>
      <c r="AS934" s="119">
        <v>1</v>
      </c>
      <c r="AT934" s="119">
        <v>0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32.799999999999997</v>
      </c>
      <c r="BI934" s="119" t="s">
        <v>55</v>
      </c>
      <c r="BJ934" s="119" t="s">
        <v>55</v>
      </c>
      <c r="BK934" s="119" t="s">
        <v>55</v>
      </c>
      <c r="BL934" s="119">
        <v>1</v>
      </c>
      <c r="BM934" s="119" t="s">
        <v>433</v>
      </c>
    </row>
    <row r="935" spans="1:65" s="119" customFormat="1" ht="11.4" x14ac:dyDescent="0.2">
      <c r="A935" s="119" t="s">
        <v>162</v>
      </c>
      <c r="B935" s="119">
        <v>5</v>
      </c>
      <c r="C935" s="119">
        <v>0</v>
      </c>
      <c r="D935" s="119">
        <v>4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80</v>
      </c>
      <c r="Q935" s="119">
        <v>0</v>
      </c>
      <c r="R935" s="119">
        <v>20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588</v>
      </c>
      <c r="AC935" s="119" t="s">
        <v>56</v>
      </c>
      <c r="AD935" s="119" t="s">
        <v>527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1</v>
      </c>
      <c r="AS935" s="119">
        <v>2</v>
      </c>
      <c r="AT935" s="119">
        <v>1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35</v>
      </c>
      <c r="BI935" s="119" t="s">
        <v>55</v>
      </c>
      <c r="BJ935" s="119" t="s">
        <v>55</v>
      </c>
      <c r="BK935" s="119" t="s">
        <v>55</v>
      </c>
      <c r="BL935" s="119">
        <v>2</v>
      </c>
      <c r="BM935" s="119" t="s">
        <v>434</v>
      </c>
    </row>
    <row r="936" spans="1:65" s="120" customFormat="1" ht="12" x14ac:dyDescent="0.25">
      <c r="A936" s="120" t="s">
        <v>163</v>
      </c>
      <c r="B936" s="120">
        <v>4272</v>
      </c>
      <c r="C936" s="120">
        <v>23</v>
      </c>
      <c r="D936" s="120">
        <v>3921</v>
      </c>
      <c r="E936" s="120">
        <v>15</v>
      </c>
      <c r="F936" s="120">
        <v>296</v>
      </c>
      <c r="G936" s="120">
        <v>6</v>
      </c>
      <c r="H936" s="120">
        <v>4</v>
      </c>
      <c r="I936" s="120">
        <v>1</v>
      </c>
      <c r="J936" s="120">
        <v>4</v>
      </c>
      <c r="K936" s="120">
        <v>0</v>
      </c>
      <c r="L936" s="120">
        <v>2</v>
      </c>
      <c r="M936" s="120">
        <v>0</v>
      </c>
      <c r="N936" s="120">
        <v>0</v>
      </c>
      <c r="O936" s="120">
        <v>0.53800000000000003</v>
      </c>
      <c r="P936" s="120">
        <v>91.78</v>
      </c>
      <c r="Q936" s="120">
        <v>0.35099999999999998</v>
      </c>
      <c r="R936" s="120">
        <v>6.9290000000000003</v>
      </c>
      <c r="S936" s="120">
        <v>0.14000000000000001</v>
      </c>
      <c r="T936" s="120">
        <v>9.4E-2</v>
      </c>
      <c r="U936" s="120">
        <v>2.3E-2</v>
      </c>
      <c r="V936" s="120">
        <v>9.4E-2</v>
      </c>
      <c r="W936" s="120">
        <v>0</v>
      </c>
      <c r="X936" s="120">
        <v>4.7E-2</v>
      </c>
      <c r="Y936" s="120">
        <v>0</v>
      </c>
      <c r="Z936" s="120">
        <v>0</v>
      </c>
      <c r="AA936" s="120" t="s">
        <v>531</v>
      </c>
      <c r="AB936" s="120" t="s">
        <v>478</v>
      </c>
      <c r="AC936" s="120" t="s">
        <v>479</v>
      </c>
      <c r="AD936" s="120" t="s">
        <v>557</v>
      </c>
      <c r="AE936" s="120" t="s">
        <v>188</v>
      </c>
      <c r="AF936" s="120" t="s">
        <v>178</v>
      </c>
      <c r="AG936" s="120" t="s">
        <v>690</v>
      </c>
      <c r="AH936" s="120" t="s">
        <v>560</v>
      </c>
      <c r="AI936" s="120" t="s">
        <v>56</v>
      </c>
      <c r="AJ936" s="120" t="s">
        <v>184</v>
      </c>
      <c r="AK936" s="120" t="s">
        <v>56</v>
      </c>
      <c r="AL936" s="120" t="s">
        <v>56</v>
      </c>
      <c r="AM936" s="120">
        <v>12</v>
      </c>
      <c r="AN936" s="120">
        <v>98</v>
      </c>
      <c r="AO936" s="120">
        <v>72</v>
      </c>
      <c r="AP936" s="120">
        <v>163</v>
      </c>
      <c r="AQ936" s="120">
        <v>662</v>
      </c>
      <c r="AR936" s="120">
        <v>2120</v>
      </c>
      <c r="AS936" s="120">
        <v>1007</v>
      </c>
      <c r="AT936" s="120">
        <v>119</v>
      </c>
      <c r="AU936" s="120">
        <v>15</v>
      </c>
      <c r="AV936" s="120">
        <v>3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27.1</v>
      </c>
      <c r="BI936" s="120">
        <v>27.7</v>
      </c>
      <c r="BJ936" s="120">
        <v>31.6</v>
      </c>
      <c r="BK936" s="120">
        <v>34.1</v>
      </c>
      <c r="BL936" s="120">
        <v>50</v>
      </c>
      <c r="BM936" s="120" t="s">
        <v>433</v>
      </c>
    </row>
    <row r="937" spans="1:65" s="120" customFormat="1" ht="12" x14ac:dyDescent="0.25">
      <c r="A937" s="120" t="s">
        <v>163</v>
      </c>
      <c r="B937" s="120">
        <v>3428</v>
      </c>
      <c r="C937" s="120">
        <v>21</v>
      </c>
      <c r="D937" s="120">
        <v>3118</v>
      </c>
      <c r="E937" s="120">
        <v>11</v>
      </c>
      <c r="F937" s="120">
        <v>270</v>
      </c>
      <c r="G937" s="120">
        <v>1</v>
      </c>
      <c r="H937" s="120">
        <v>2</v>
      </c>
      <c r="I937" s="120">
        <v>0</v>
      </c>
      <c r="J937" s="120">
        <v>4</v>
      </c>
      <c r="K937" s="120">
        <v>0</v>
      </c>
      <c r="L937" s="120">
        <v>1</v>
      </c>
      <c r="M937" s="120">
        <v>0</v>
      </c>
      <c r="N937" s="120">
        <v>0</v>
      </c>
      <c r="O937" s="120">
        <v>0.61299999999999999</v>
      </c>
      <c r="P937" s="120">
        <v>90.96</v>
      </c>
      <c r="Q937" s="120">
        <v>0.32100000000000001</v>
      </c>
      <c r="R937" s="120">
        <v>7.8760000000000003</v>
      </c>
      <c r="S937" s="120">
        <v>2.9000000000000001E-2</v>
      </c>
      <c r="T937" s="120">
        <v>5.8000000000000003E-2</v>
      </c>
      <c r="U937" s="120">
        <v>0</v>
      </c>
      <c r="V937" s="120">
        <v>0.11700000000000001</v>
      </c>
      <c r="W937" s="120">
        <v>0</v>
      </c>
      <c r="X937" s="120">
        <v>2.9000000000000001E-2</v>
      </c>
      <c r="Y937" s="120">
        <v>0</v>
      </c>
      <c r="Z937" s="120">
        <v>0</v>
      </c>
      <c r="AA937" s="120" t="s">
        <v>590</v>
      </c>
      <c r="AB937" s="120" t="s">
        <v>543</v>
      </c>
      <c r="AC937" s="120" t="s">
        <v>457</v>
      </c>
      <c r="AD937" s="120" t="s">
        <v>512</v>
      </c>
      <c r="AE937" s="120" t="s">
        <v>547</v>
      </c>
      <c r="AF937" s="120" t="s">
        <v>448</v>
      </c>
      <c r="AG937" s="120" t="s">
        <v>56</v>
      </c>
      <c r="AH937" s="120" t="s">
        <v>556</v>
      </c>
      <c r="AI937" s="120" t="s">
        <v>56</v>
      </c>
      <c r="AJ937" s="120" t="s">
        <v>517</v>
      </c>
      <c r="AK937" s="120" t="s">
        <v>56</v>
      </c>
      <c r="AL937" s="120" t="s">
        <v>56</v>
      </c>
      <c r="AM937" s="120">
        <v>0</v>
      </c>
      <c r="AN937" s="120">
        <v>4</v>
      </c>
      <c r="AO937" s="120">
        <v>8</v>
      </c>
      <c r="AP937" s="120">
        <v>41</v>
      </c>
      <c r="AQ937" s="120">
        <v>418</v>
      </c>
      <c r="AR937" s="120">
        <v>1543</v>
      </c>
      <c r="AS937" s="120">
        <v>1118</v>
      </c>
      <c r="AT937" s="120">
        <v>249</v>
      </c>
      <c r="AU937" s="120">
        <v>38</v>
      </c>
      <c r="AV937" s="120">
        <v>4</v>
      </c>
      <c r="AW937" s="120">
        <v>5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29.3</v>
      </c>
      <c r="BI937" s="120">
        <v>29.2</v>
      </c>
      <c r="BJ937" s="120">
        <v>33.5</v>
      </c>
      <c r="BK937" s="120">
        <v>36.799999999999997</v>
      </c>
      <c r="BL937" s="120">
        <v>158</v>
      </c>
      <c r="BM937" s="120" t="s">
        <v>434</v>
      </c>
    </row>
    <row r="938" spans="1:65" s="120" customFormat="1" ht="12" x14ac:dyDescent="0.25">
      <c r="A938" s="120" t="s">
        <v>164</v>
      </c>
      <c r="B938" s="120">
        <v>4745</v>
      </c>
      <c r="C938" s="120">
        <v>24</v>
      </c>
      <c r="D938" s="120">
        <v>4367</v>
      </c>
      <c r="E938" s="120">
        <v>15</v>
      </c>
      <c r="F938" s="120">
        <v>322</v>
      </c>
      <c r="G938" s="120">
        <v>6</v>
      </c>
      <c r="H938" s="120">
        <v>4</v>
      </c>
      <c r="I938" s="120">
        <v>1</v>
      </c>
      <c r="J938" s="120">
        <v>4</v>
      </c>
      <c r="K938" s="120">
        <v>0</v>
      </c>
      <c r="L938" s="120">
        <v>2</v>
      </c>
      <c r="M938" s="120">
        <v>0</v>
      </c>
      <c r="N938" s="120">
        <v>0</v>
      </c>
      <c r="O938" s="120">
        <v>0.50600000000000001</v>
      </c>
      <c r="P938" s="120">
        <v>92.03</v>
      </c>
      <c r="Q938" s="120">
        <v>0.316</v>
      </c>
      <c r="R938" s="120">
        <v>6.7859999999999996</v>
      </c>
      <c r="S938" s="120">
        <v>0.126</v>
      </c>
      <c r="T938" s="120">
        <v>8.4000000000000005E-2</v>
      </c>
      <c r="U938" s="120">
        <v>2.1000000000000001E-2</v>
      </c>
      <c r="V938" s="120">
        <v>8.4000000000000005E-2</v>
      </c>
      <c r="W938" s="120">
        <v>0</v>
      </c>
      <c r="X938" s="120">
        <v>4.2000000000000003E-2</v>
      </c>
      <c r="Y938" s="120">
        <v>0</v>
      </c>
      <c r="Z938" s="120">
        <v>0</v>
      </c>
      <c r="AA938" s="120" t="s">
        <v>531</v>
      </c>
      <c r="AB938" s="120" t="s">
        <v>535</v>
      </c>
      <c r="AC938" s="120" t="s">
        <v>479</v>
      </c>
      <c r="AD938" s="120" t="s">
        <v>600</v>
      </c>
      <c r="AE938" s="120" t="s">
        <v>188</v>
      </c>
      <c r="AF938" s="120" t="s">
        <v>178</v>
      </c>
      <c r="AG938" s="120" t="s">
        <v>690</v>
      </c>
      <c r="AH938" s="120" t="s">
        <v>560</v>
      </c>
      <c r="AI938" s="120" t="s">
        <v>56</v>
      </c>
      <c r="AJ938" s="120" t="s">
        <v>184</v>
      </c>
      <c r="AK938" s="120" t="s">
        <v>56</v>
      </c>
      <c r="AL938" s="120" t="s">
        <v>56</v>
      </c>
      <c r="AM938" s="120">
        <v>12</v>
      </c>
      <c r="AN938" s="120">
        <v>98</v>
      </c>
      <c r="AO938" s="120">
        <v>73</v>
      </c>
      <c r="AP938" s="120">
        <v>170</v>
      </c>
      <c r="AQ938" s="120">
        <v>744</v>
      </c>
      <c r="AR938" s="120">
        <v>2363</v>
      </c>
      <c r="AS938" s="120">
        <v>1119</v>
      </c>
      <c r="AT938" s="120">
        <v>145</v>
      </c>
      <c r="AU938" s="120">
        <v>17</v>
      </c>
      <c r="AV938" s="120">
        <v>3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27.2</v>
      </c>
      <c r="BI938" s="120">
        <v>27.7</v>
      </c>
      <c r="BJ938" s="120">
        <v>31.6</v>
      </c>
      <c r="BK938" s="120">
        <v>34.200000000000003</v>
      </c>
      <c r="BL938" s="120">
        <v>62</v>
      </c>
      <c r="BM938" s="120" t="s">
        <v>433</v>
      </c>
    </row>
    <row r="939" spans="1:65" s="120" customFormat="1" ht="12" x14ac:dyDescent="0.25">
      <c r="A939" s="120" t="s">
        <v>164</v>
      </c>
      <c r="B939" s="120">
        <v>4020</v>
      </c>
      <c r="C939" s="120">
        <v>25</v>
      </c>
      <c r="D939" s="120">
        <v>3666</v>
      </c>
      <c r="E939" s="120">
        <v>12</v>
      </c>
      <c r="F939" s="120">
        <v>309</v>
      </c>
      <c r="G939" s="120">
        <v>1</v>
      </c>
      <c r="H939" s="120">
        <v>2</v>
      </c>
      <c r="I939" s="120">
        <v>0</v>
      </c>
      <c r="J939" s="120">
        <v>4</v>
      </c>
      <c r="K939" s="120">
        <v>0</v>
      </c>
      <c r="L939" s="120">
        <v>1</v>
      </c>
      <c r="M939" s="120">
        <v>0</v>
      </c>
      <c r="N939" s="120">
        <v>0</v>
      </c>
      <c r="O939" s="120">
        <v>0.622</v>
      </c>
      <c r="P939" s="120">
        <v>91.19</v>
      </c>
      <c r="Q939" s="120">
        <v>0.29899999999999999</v>
      </c>
      <c r="R939" s="120">
        <v>7.6870000000000003</v>
      </c>
      <c r="S939" s="120">
        <v>2.5000000000000001E-2</v>
      </c>
      <c r="T939" s="120">
        <v>0.05</v>
      </c>
      <c r="U939" s="120">
        <v>0</v>
      </c>
      <c r="V939" s="120">
        <v>0.1</v>
      </c>
      <c r="W939" s="120">
        <v>0</v>
      </c>
      <c r="X939" s="120">
        <v>2.5000000000000001E-2</v>
      </c>
      <c r="Y939" s="120">
        <v>0</v>
      </c>
      <c r="Z939" s="120">
        <v>0</v>
      </c>
      <c r="AA939" s="120" t="s">
        <v>590</v>
      </c>
      <c r="AB939" s="120" t="s">
        <v>543</v>
      </c>
      <c r="AC939" s="120" t="s">
        <v>463</v>
      </c>
      <c r="AD939" s="120" t="s">
        <v>500</v>
      </c>
      <c r="AE939" s="120" t="s">
        <v>547</v>
      </c>
      <c r="AF939" s="120" t="s">
        <v>448</v>
      </c>
      <c r="AG939" s="120" t="s">
        <v>56</v>
      </c>
      <c r="AH939" s="120" t="s">
        <v>556</v>
      </c>
      <c r="AI939" s="120" t="s">
        <v>56</v>
      </c>
      <c r="AJ939" s="120" t="s">
        <v>517</v>
      </c>
      <c r="AK939" s="120" t="s">
        <v>56</v>
      </c>
      <c r="AL939" s="120" t="s">
        <v>56</v>
      </c>
      <c r="AM939" s="120">
        <v>0</v>
      </c>
      <c r="AN939" s="120">
        <v>4</v>
      </c>
      <c r="AO939" s="120">
        <v>9</v>
      </c>
      <c r="AP939" s="120">
        <v>46</v>
      </c>
      <c r="AQ939" s="120">
        <v>526</v>
      </c>
      <c r="AR939" s="120">
        <v>1797</v>
      </c>
      <c r="AS939" s="120">
        <v>1284</v>
      </c>
      <c r="AT939" s="120">
        <v>299</v>
      </c>
      <c r="AU939" s="120">
        <v>45</v>
      </c>
      <c r="AV939" s="120">
        <v>5</v>
      </c>
      <c r="AW939" s="120">
        <v>5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29.3</v>
      </c>
      <c r="BI939" s="120">
        <v>29.1</v>
      </c>
      <c r="BJ939" s="120">
        <v>33.5</v>
      </c>
      <c r="BK939" s="120">
        <v>36.9</v>
      </c>
      <c r="BL939" s="120">
        <v>193</v>
      </c>
      <c r="BM939" s="120" t="s">
        <v>434</v>
      </c>
    </row>
    <row r="940" spans="1:65" s="120" customFormat="1" ht="12" x14ac:dyDescent="0.25">
      <c r="A940" s="120" t="s">
        <v>165</v>
      </c>
      <c r="B940" s="120">
        <v>4820</v>
      </c>
      <c r="C940" s="120">
        <v>26</v>
      </c>
      <c r="D940" s="120">
        <v>4436</v>
      </c>
      <c r="E940" s="120">
        <v>15</v>
      </c>
      <c r="F940" s="120">
        <v>326</v>
      </c>
      <c r="G940" s="120">
        <v>6</v>
      </c>
      <c r="H940" s="120">
        <v>4</v>
      </c>
      <c r="I940" s="120">
        <v>1</v>
      </c>
      <c r="J940" s="120">
        <v>4</v>
      </c>
      <c r="K940" s="120">
        <v>0</v>
      </c>
      <c r="L940" s="120">
        <v>2</v>
      </c>
      <c r="M940" s="120">
        <v>0</v>
      </c>
      <c r="N940" s="120">
        <v>0</v>
      </c>
      <c r="O940" s="120">
        <v>0.53900000000000003</v>
      </c>
      <c r="P940" s="120">
        <v>92.03</v>
      </c>
      <c r="Q940" s="120">
        <v>0.311</v>
      </c>
      <c r="R940" s="120">
        <v>6.7629999999999999</v>
      </c>
      <c r="S940" s="120">
        <v>0.124</v>
      </c>
      <c r="T940" s="120">
        <v>8.3000000000000004E-2</v>
      </c>
      <c r="U940" s="120">
        <v>2.1000000000000001E-2</v>
      </c>
      <c r="V940" s="120">
        <v>8.3000000000000004E-2</v>
      </c>
      <c r="W940" s="120">
        <v>0</v>
      </c>
      <c r="X940" s="120">
        <v>4.1000000000000002E-2</v>
      </c>
      <c r="Y940" s="120">
        <v>0</v>
      </c>
      <c r="Z940" s="120">
        <v>0</v>
      </c>
      <c r="AA940" s="120" t="s">
        <v>531</v>
      </c>
      <c r="AB940" s="120" t="s">
        <v>535</v>
      </c>
      <c r="AC940" s="120" t="s">
        <v>479</v>
      </c>
      <c r="AD940" s="120" t="s">
        <v>600</v>
      </c>
      <c r="AE940" s="120" t="s">
        <v>188</v>
      </c>
      <c r="AF940" s="120" t="s">
        <v>178</v>
      </c>
      <c r="AG940" s="120" t="s">
        <v>690</v>
      </c>
      <c r="AH940" s="120" t="s">
        <v>560</v>
      </c>
      <c r="AI940" s="120" t="s">
        <v>56</v>
      </c>
      <c r="AJ940" s="120" t="s">
        <v>184</v>
      </c>
      <c r="AK940" s="120" t="s">
        <v>56</v>
      </c>
      <c r="AL940" s="120" t="s">
        <v>56</v>
      </c>
      <c r="AM940" s="120">
        <v>12</v>
      </c>
      <c r="AN940" s="120">
        <v>98</v>
      </c>
      <c r="AO940" s="120">
        <v>73</v>
      </c>
      <c r="AP940" s="120">
        <v>171</v>
      </c>
      <c r="AQ940" s="120">
        <v>752</v>
      </c>
      <c r="AR940" s="120">
        <v>2397</v>
      </c>
      <c r="AS940" s="120">
        <v>1141</v>
      </c>
      <c r="AT940" s="120">
        <v>152</v>
      </c>
      <c r="AU940" s="120">
        <v>20</v>
      </c>
      <c r="AV940" s="120">
        <v>3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27.2</v>
      </c>
      <c r="BI940" s="120">
        <v>27.7</v>
      </c>
      <c r="BJ940" s="120">
        <v>31.7</v>
      </c>
      <c r="BK940" s="120">
        <v>34.200000000000003</v>
      </c>
      <c r="BL940" s="120">
        <v>69</v>
      </c>
      <c r="BM940" s="120" t="s">
        <v>433</v>
      </c>
    </row>
    <row r="941" spans="1:65" s="120" customFormat="1" ht="12" x14ac:dyDescent="0.25">
      <c r="A941" s="120" t="s">
        <v>165</v>
      </c>
      <c r="B941" s="120">
        <v>4148</v>
      </c>
      <c r="C941" s="120">
        <v>27</v>
      </c>
      <c r="D941" s="120">
        <v>3785</v>
      </c>
      <c r="E941" s="120">
        <v>12</v>
      </c>
      <c r="F941" s="120">
        <v>316</v>
      </c>
      <c r="G941" s="120">
        <v>1</v>
      </c>
      <c r="H941" s="120">
        <v>2</v>
      </c>
      <c r="I941" s="120">
        <v>0</v>
      </c>
      <c r="J941" s="120">
        <v>4</v>
      </c>
      <c r="K941" s="120">
        <v>0</v>
      </c>
      <c r="L941" s="120">
        <v>1</v>
      </c>
      <c r="M941" s="120">
        <v>0</v>
      </c>
      <c r="N941" s="120">
        <v>0</v>
      </c>
      <c r="O941" s="120">
        <v>0.65100000000000002</v>
      </c>
      <c r="P941" s="120">
        <v>91.25</v>
      </c>
      <c r="Q941" s="120">
        <v>0.28899999999999998</v>
      </c>
      <c r="R941" s="120">
        <v>7.6180000000000003</v>
      </c>
      <c r="S941" s="120">
        <v>2.4E-2</v>
      </c>
      <c r="T941" s="120">
        <v>4.8000000000000001E-2</v>
      </c>
      <c r="U941" s="120">
        <v>0</v>
      </c>
      <c r="V941" s="120">
        <v>9.6000000000000002E-2</v>
      </c>
      <c r="W941" s="120">
        <v>0</v>
      </c>
      <c r="X941" s="120">
        <v>2.4E-2</v>
      </c>
      <c r="Y941" s="120">
        <v>0</v>
      </c>
      <c r="Z941" s="120">
        <v>0</v>
      </c>
      <c r="AA941" s="120" t="s">
        <v>450</v>
      </c>
      <c r="AB941" s="120" t="s">
        <v>543</v>
      </c>
      <c r="AC941" s="120" t="s">
        <v>463</v>
      </c>
      <c r="AD941" s="120" t="s">
        <v>500</v>
      </c>
      <c r="AE941" s="120" t="s">
        <v>547</v>
      </c>
      <c r="AF941" s="120" t="s">
        <v>448</v>
      </c>
      <c r="AG941" s="120" t="s">
        <v>56</v>
      </c>
      <c r="AH941" s="120" t="s">
        <v>556</v>
      </c>
      <c r="AI941" s="120" t="s">
        <v>56</v>
      </c>
      <c r="AJ941" s="120" t="s">
        <v>517</v>
      </c>
      <c r="AK941" s="120" t="s">
        <v>56</v>
      </c>
      <c r="AL941" s="120" t="s">
        <v>56</v>
      </c>
      <c r="AM941" s="120">
        <v>0</v>
      </c>
      <c r="AN941" s="120">
        <v>4</v>
      </c>
      <c r="AO941" s="120">
        <v>9</v>
      </c>
      <c r="AP941" s="120">
        <v>49</v>
      </c>
      <c r="AQ941" s="120">
        <v>535</v>
      </c>
      <c r="AR941" s="120">
        <v>1853</v>
      </c>
      <c r="AS941" s="120">
        <v>1319</v>
      </c>
      <c r="AT941" s="120">
        <v>318</v>
      </c>
      <c r="AU941" s="120">
        <v>51</v>
      </c>
      <c r="AV941" s="120">
        <v>5</v>
      </c>
      <c r="AW941" s="120">
        <v>5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29.3</v>
      </c>
      <c r="BI941" s="120">
        <v>29.1</v>
      </c>
      <c r="BJ941" s="120">
        <v>33.6</v>
      </c>
      <c r="BK941" s="120">
        <v>37</v>
      </c>
      <c r="BL941" s="120">
        <v>208</v>
      </c>
      <c r="BM941" s="120" t="s">
        <v>434</v>
      </c>
    </row>
    <row r="942" spans="1:65" s="120" customFormat="1" ht="12" x14ac:dyDescent="0.25">
      <c r="A942" s="120" t="s">
        <v>166</v>
      </c>
      <c r="B942" s="120">
        <v>4886</v>
      </c>
      <c r="C942" s="120">
        <v>27</v>
      </c>
      <c r="D942" s="120">
        <v>4496</v>
      </c>
      <c r="E942" s="120">
        <v>15</v>
      </c>
      <c r="F942" s="120">
        <v>331</v>
      </c>
      <c r="G942" s="120">
        <v>6</v>
      </c>
      <c r="H942" s="120">
        <v>4</v>
      </c>
      <c r="I942" s="120">
        <v>1</v>
      </c>
      <c r="J942" s="120">
        <v>4</v>
      </c>
      <c r="K942" s="120">
        <v>0</v>
      </c>
      <c r="L942" s="120">
        <v>2</v>
      </c>
      <c r="M942" s="120">
        <v>0</v>
      </c>
      <c r="N942" s="120">
        <v>0</v>
      </c>
      <c r="O942" s="120">
        <v>0.55300000000000005</v>
      </c>
      <c r="P942" s="120">
        <v>92.02</v>
      </c>
      <c r="Q942" s="120">
        <v>0.307</v>
      </c>
      <c r="R942" s="120">
        <v>6.774</v>
      </c>
      <c r="S942" s="120">
        <v>0.123</v>
      </c>
      <c r="T942" s="120">
        <v>8.2000000000000003E-2</v>
      </c>
      <c r="U942" s="120">
        <v>0.02</v>
      </c>
      <c r="V942" s="120">
        <v>8.2000000000000003E-2</v>
      </c>
      <c r="W942" s="120">
        <v>0</v>
      </c>
      <c r="X942" s="120">
        <v>4.1000000000000002E-2</v>
      </c>
      <c r="Y942" s="120">
        <v>0</v>
      </c>
      <c r="Z942" s="120">
        <v>0</v>
      </c>
      <c r="AA942" s="120" t="s">
        <v>550</v>
      </c>
      <c r="AB942" s="120" t="s">
        <v>577</v>
      </c>
      <c r="AC942" s="120" t="s">
        <v>479</v>
      </c>
      <c r="AD942" s="120" t="s">
        <v>600</v>
      </c>
      <c r="AE942" s="120" t="s">
        <v>188</v>
      </c>
      <c r="AF942" s="120" t="s">
        <v>178</v>
      </c>
      <c r="AG942" s="120" t="s">
        <v>690</v>
      </c>
      <c r="AH942" s="120" t="s">
        <v>560</v>
      </c>
      <c r="AI942" s="120" t="s">
        <v>56</v>
      </c>
      <c r="AJ942" s="120" t="s">
        <v>184</v>
      </c>
      <c r="AK942" s="120" t="s">
        <v>56</v>
      </c>
      <c r="AL942" s="120" t="s">
        <v>56</v>
      </c>
      <c r="AM942" s="120">
        <v>12</v>
      </c>
      <c r="AN942" s="120">
        <v>98</v>
      </c>
      <c r="AO942" s="120">
        <v>73</v>
      </c>
      <c r="AP942" s="120">
        <v>171</v>
      </c>
      <c r="AQ942" s="120">
        <v>755</v>
      </c>
      <c r="AR942" s="120">
        <v>2417</v>
      </c>
      <c r="AS942" s="120">
        <v>1164</v>
      </c>
      <c r="AT942" s="120">
        <v>170</v>
      </c>
      <c r="AU942" s="120">
        <v>22</v>
      </c>
      <c r="AV942" s="120">
        <v>3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27.3</v>
      </c>
      <c r="BI942" s="120">
        <v>27.8</v>
      </c>
      <c r="BJ942" s="120">
        <v>31.8</v>
      </c>
      <c r="BK942" s="120">
        <v>34.4</v>
      </c>
      <c r="BL942" s="120">
        <v>80</v>
      </c>
      <c r="BM942" s="120" t="s">
        <v>433</v>
      </c>
    </row>
    <row r="943" spans="1:65" s="120" customFormat="1" ht="12" x14ac:dyDescent="0.25">
      <c r="A943" s="120" t="s">
        <v>166</v>
      </c>
      <c r="B943" s="120">
        <v>4198</v>
      </c>
      <c r="C943" s="120">
        <v>28</v>
      </c>
      <c r="D943" s="120">
        <v>3827</v>
      </c>
      <c r="E943" s="120">
        <v>12</v>
      </c>
      <c r="F943" s="120">
        <v>323</v>
      </c>
      <c r="G943" s="120">
        <v>1</v>
      </c>
      <c r="H943" s="120">
        <v>2</v>
      </c>
      <c r="I943" s="120">
        <v>0</v>
      </c>
      <c r="J943" s="120">
        <v>4</v>
      </c>
      <c r="K943" s="120">
        <v>0</v>
      </c>
      <c r="L943" s="120">
        <v>1</v>
      </c>
      <c r="M943" s="120">
        <v>0</v>
      </c>
      <c r="N943" s="120">
        <v>0</v>
      </c>
      <c r="O943" s="120">
        <v>0.66700000000000004</v>
      </c>
      <c r="P943" s="120">
        <v>91.16</v>
      </c>
      <c r="Q943" s="120">
        <v>0.28599999999999998</v>
      </c>
      <c r="R943" s="120">
        <v>7.694</v>
      </c>
      <c r="S943" s="120">
        <v>2.4E-2</v>
      </c>
      <c r="T943" s="120">
        <v>4.8000000000000001E-2</v>
      </c>
      <c r="U943" s="120">
        <v>0</v>
      </c>
      <c r="V943" s="120">
        <v>9.5000000000000001E-2</v>
      </c>
      <c r="W943" s="120">
        <v>0</v>
      </c>
      <c r="X943" s="120">
        <v>2.4E-2</v>
      </c>
      <c r="Y943" s="120">
        <v>0</v>
      </c>
      <c r="Z943" s="120">
        <v>0</v>
      </c>
      <c r="AA943" s="120" t="s">
        <v>481</v>
      </c>
      <c r="AB943" s="120" t="s">
        <v>500</v>
      </c>
      <c r="AC943" s="120" t="s">
        <v>463</v>
      </c>
      <c r="AD943" s="120" t="s">
        <v>500</v>
      </c>
      <c r="AE943" s="120" t="s">
        <v>547</v>
      </c>
      <c r="AF943" s="120" t="s">
        <v>448</v>
      </c>
      <c r="AG943" s="120" t="s">
        <v>56</v>
      </c>
      <c r="AH943" s="120" t="s">
        <v>556</v>
      </c>
      <c r="AI943" s="120" t="s">
        <v>56</v>
      </c>
      <c r="AJ943" s="120" t="s">
        <v>517</v>
      </c>
      <c r="AK943" s="120" t="s">
        <v>56</v>
      </c>
      <c r="AL943" s="120" t="s">
        <v>56</v>
      </c>
      <c r="AM943" s="120">
        <v>0</v>
      </c>
      <c r="AN943" s="120">
        <v>4</v>
      </c>
      <c r="AO943" s="120">
        <v>9</v>
      </c>
      <c r="AP943" s="120">
        <v>49</v>
      </c>
      <c r="AQ943" s="120">
        <v>539</v>
      </c>
      <c r="AR943" s="120">
        <v>1868</v>
      </c>
      <c r="AS943" s="120">
        <v>1332</v>
      </c>
      <c r="AT943" s="120">
        <v>329</v>
      </c>
      <c r="AU943" s="120">
        <v>55</v>
      </c>
      <c r="AV943" s="120">
        <v>7</v>
      </c>
      <c r="AW943" s="120">
        <v>5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29.3</v>
      </c>
      <c r="BI943" s="120">
        <v>29.1</v>
      </c>
      <c r="BJ943" s="120">
        <v>33.6</v>
      </c>
      <c r="BK943" s="120">
        <v>37.1</v>
      </c>
      <c r="BL943" s="120">
        <v>220</v>
      </c>
      <c r="BM943" s="120" t="s">
        <v>434</v>
      </c>
    </row>
    <row r="946" spans="1:65" s="115" customFormat="1" x14ac:dyDescent="0.25">
      <c r="A946" s="115" t="s">
        <v>635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238</v>
      </c>
      <c r="AR949" s="118" t="s">
        <v>51</v>
      </c>
      <c r="AS949" s="118" t="s">
        <v>239</v>
      </c>
      <c r="AT949" s="118" t="s">
        <v>240</v>
      </c>
      <c r="AU949" s="118" t="s">
        <v>241</v>
      </c>
      <c r="AV949" s="118" t="s">
        <v>242</v>
      </c>
      <c r="AW949" s="118" t="s">
        <v>52</v>
      </c>
      <c r="AX949" s="118" t="s">
        <v>243</v>
      </c>
      <c r="AY949" s="118" t="s">
        <v>244</v>
      </c>
      <c r="AZ949" s="118" t="s">
        <v>245</v>
      </c>
      <c r="BA949" s="118" t="s">
        <v>246</v>
      </c>
      <c r="BB949" s="118" t="s">
        <v>53</v>
      </c>
      <c r="BC949" s="118" t="s">
        <v>247</v>
      </c>
      <c r="BD949" s="118" t="s">
        <v>15</v>
      </c>
      <c r="BE949" s="118" t="s">
        <v>248</v>
      </c>
      <c r="BF949" s="118" t="s">
        <v>16</v>
      </c>
      <c r="BG949" s="118" t="s">
        <v>236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238</v>
      </c>
      <c r="AQ950" s="118" t="s">
        <v>51</v>
      </c>
      <c r="AR950" s="118" t="s">
        <v>239</v>
      </c>
      <c r="AS950" s="118" t="s">
        <v>240</v>
      </c>
      <c r="AT950" s="118" t="s">
        <v>241</v>
      </c>
      <c r="AU950" s="118" t="s">
        <v>242</v>
      </c>
      <c r="AV950" s="118" t="s">
        <v>52</v>
      </c>
      <c r="AW950" s="118" t="s">
        <v>243</v>
      </c>
      <c r="AX950" s="118" t="s">
        <v>244</v>
      </c>
      <c r="AY950" s="118" t="s">
        <v>245</v>
      </c>
      <c r="AZ950" s="118" t="s">
        <v>246</v>
      </c>
      <c r="BA950" s="118" t="s">
        <v>53</v>
      </c>
      <c r="BB950" s="118" t="s">
        <v>247</v>
      </c>
      <c r="BC950" s="118" t="s">
        <v>15</v>
      </c>
      <c r="BD950" s="118" t="s">
        <v>248</v>
      </c>
      <c r="BE950" s="118" t="s">
        <v>16</v>
      </c>
      <c r="BF950" s="118" t="s">
        <v>236</v>
      </c>
      <c r="BG950" s="118" t="s">
        <v>249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548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1</v>
      </c>
      <c r="AT951" s="119">
        <v>0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38.799999999999997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433</v>
      </c>
    </row>
    <row r="952" spans="1:65" s="119" customFormat="1" ht="11.4" x14ac:dyDescent="0.2">
      <c r="A952" s="119" t="s">
        <v>54</v>
      </c>
      <c r="B952" s="119">
        <v>6</v>
      </c>
      <c r="C952" s="119">
        <v>0</v>
      </c>
      <c r="D952" s="119">
        <v>6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545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2</v>
      </c>
      <c r="AS952" s="119">
        <v>2</v>
      </c>
      <c r="AT952" s="119">
        <v>2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32.5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434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34.299999999999997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433</v>
      </c>
    </row>
    <row r="954" spans="1:65" s="119" customFormat="1" ht="11.4" x14ac:dyDescent="0.2">
      <c r="A954" s="119" t="s">
        <v>57</v>
      </c>
      <c r="B954" s="119">
        <v>5</v>
      </c>
      <c r="C954" s="119">
        <v>0</v>
      </c>
      <c r="D954" s="119">
        <v>5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546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2</v>
      </c>
      <c r="AT954" s="119">
        <v>3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33.799999999999997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434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510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32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433</v>
      </c>
    </row>
    <row r="956" spans="1:65" s="119" customFormat="1" ht="11.4" x14ac:dyDescent="0.2">
      <c r="A956" s="119" t="s">
        <v>59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443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1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434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433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695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1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44.9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434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618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1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36.299999999999997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433</v>
      </c>
    </row>
    <row r="960" spans="1:65" s="119" customFormat="1" ht="11.4" x14ac:dyDescent="0.2">
      <c r="A960" s="119" t="s">
        <v>61</v>
      </c>
      <c r="B960" s="119">
        <v>3</v>
      </c>
      <c r="C960" s="119">
        <v>0</v>
      </c>
      <c r="D960" s="119">
        <v>2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33.33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539</v>
      </c>
      <c r="AC960" s="119" t="s">
        <v>56</v>
      </c>
      <c r="AD960" s="119" t="s">
        <v>435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1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28.9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434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433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619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1</v>
      </c>
      <c r="AU962" s="119">
        <v>0</v>
      </c>
      <c r="AV962" s="119">
        <v>0</v>
      </c>
      <c r="AW962" s="119">
        <v>0</v>
      </c>
      <c r="AX962" s="119">
        <v>1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47.5</v>
      </c>
      <c r="BI962" s="119" t="s">
        <v>55</v>
      </c>
      <c r="BJ962" s="119" t="s">
        <v>55</v>
      </c>
      <c r="BK962" s="119" t="s">
        <v>55</v>
      </c>
      <c r="BL962" s="119">
        <v>2</v>
      </c>
      <c r="BM962" s="119" t="s">
        <v>434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433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696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1</v>
      </c>
      <c r="AU964" s="119">
        <v>0</v>
      </c>
      <c r="AV964" s="119">
        <v>1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43.2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434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0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0</v>
      </c>
      <c r="Q965" s="119">
        <v>0</v>
      </c>
      <c r="R965" s="119">
        <v>100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56</v>
      </c>
      <c r="AC965" s="119" t="s">
        <v>56</v>
      </c>
      <c r="AD965" s="119" t="s">
        <v>437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20.5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433</v>
      </c>
    </row>
    <row r="966" spans="1:65" s="119" customFormat="1" ht="11.4" x14ac:dyDescent="0.2">
      <c r="A966" s="119" t="s">
        <v>64</v>
      </c>
      <c r="B966" s="119">
        <v>3</v>
      </c>
      <c r="C966" s="119">
        <v>0</v>
      </c>
      <c r="D966" s="119">
        <v>2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33.33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455</v>
      </c>
      <c r="AC966" s="119" t="s">
        <v>56</v>
      </c>
      <c r="AD966" s="119" t="s">
        <v>543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3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28.3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434</v>
      </c>
    </row>
    <row r="967" spans="1:65" s="119" customFormat="1" ht="11.4" x14ac:dyDescent="0.2">
      <c r="A967" s="119" t="s">
        <v>66</v>
      </c>
      <c r="B967" s="119">
        <v>4</v>
      </c>
      <c r="C967" s="119">
        <v>0</v>
      </c>
      <c r="D967" s="119">
        <v>4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542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2</v>
      </c>
      <c r="AS967" s="119">
        <v>0</v>
      </c>
      <c r="AT967" s="119">
        <v>2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32.299999999999997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433</v>
      </c>
    </row>
    <row r="968" spans="1:65" s="119" customFormat="1" ht="11.4" x14ac:dyDescent="0.2">
      <c r="A968" s="119" t="s">
        <v>66</v>
      </c>
      <c r="B968" s="119">
        <v>2</v>
      </c>
      <c r="C968" s="119">
        <v>0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549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29.5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434</v>
      </c>
    </row>
    <row r="969" spans="1:65" s="119" customFormat="1" ht="11.4" x14ac:dyDescent="0.2">
      <c r="A969" s="119" t="s">
        <v>67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446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2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28.2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433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562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2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27.8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434</v>
      </c>
    </row>
    <row r="971" spans="1:65" s="119" customFormat="1" ht="11.4" x14ac:dyDescent="0.2">
      <c r="A971" s="119" t="s">
        <v>68</v>
      </c>
      <c r="B971" s="119">
        <v>2</v>
      </c>
      <c r="C971" s="119">
        <v>0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50</v>
      </c>
      <c r="Q971" s="119">
        <v>0</v>
      </c>
      <c r="R971" s="119">
        <v>50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588</v>
      </c>
      <c r="AC971" s="119" t="s">
        <v>56</v>
      </c>
      <c r="AD971" s="119" t="s">
        <v>431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29.6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433</v>
      </c>
    </row>
    <row r="972" spans="1:65" s="119" customFormat="1" ht="11.4" x14ac:dyDescent="0.2">
      <c r="A972" s="119" t="s">
        <v>68</v>
      </c>
      <c r="B972" s="119">
        <v>2</v>
      </c>
      <c r="C972" s="119">
        <v>0</v>
      </c>
      <c r="D972" s="119">
        <v>1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50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572</v>
      </c>
      <c r="AC972" s="119" t="s">
        <v>56</v>
      </c>
      <c r="AD972" s="119" t="s">
        <v>169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30.6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434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433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434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433</v>
      </c>
    </row>
    <row r="976" spans="1:65" s="119" customFormat="1" ht="11.4" x14ac:dyDescent="0.2">
      <c r="A976" s="119" t="s">
        <v>70</v>
      </c>
      <c r="B976" s="119">
        <v>3</v>
      </c>
      <c r="C976" s="119">
        <v>0</v>
      </c>
      <c r="D976" s="119">
        <v>2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66.67</v>
      </c>
      <c r="Q976" s="119">
        <v>0</v>
      </c>
      <c r="R976" s="119">
        <v>33.33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566</v>
      </c>
      <c r="AC976" s="119" t="s">
        <v>56</v>
      </c>
      <c r="AD976" s="119" t="s">
        <v>629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2</v>
      </c>
      <c r="AT976" s="119">
        <v>1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34.1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434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543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29.3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433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516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31.5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434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433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531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28.3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434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454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23.3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433</v>
      </c>
    </row>
    <row r="982" spans="1:65" s="119" customFormat="1" ht="11.4" x14ac:dyDescent="0.2">
      <c r="A982" s="119" t="s">
        <v>73</v>
      </c>
      <c r="B982" s="119">
        <v>2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629</v>
      </c>
      <c r="AC982" s="119" t="s">
        <v>56</v>
      </c>
      <c r="AD982" s="119" t="s">
        <v>437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27.1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434</v>
      </c>
    </row>
    <row r="983" spans="1:65" s="119" customFormat="1" ht="11.4" x14ac:dyDescent="0.2">
      <c r="A983" s="119" t="s">
        <v>74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446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2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28.2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433</v>
      </c>
    </row>
    <row r="984" spans="1:65" s="119" customFormat="1" ht="11.4" x14ac:dyDescent="0.2">
      <c r="A984" s="119" t="s">
        <v>74</v>
      </c>
      <c r="B984" s="119">
        <v>3</v>
      </c>
      <c r="C984" s="119">
        <v>0</v>
      </c>
      <c r="D984" s="119">
        <v>2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697</v>
      </c>
      <c r="AC984" s="119" t="s">
        <v>56</v>
      </c>
      <c r="AD984" s="119" t="s">
        <v>571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2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38.700000000000003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434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610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35.4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433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434</v>
      </c>
    </row>
    <row r="987" spans="1:65" s="119" customFormat="1" ht="11.4" x14ac:dyDescent="0.2">
      <c r="A987" s="119" t="s">
        <v>76</v>
      </c>
      <c r="B987" s="119">
        <v>6</v>
      </c>
      <c r="C987" s="119">
        <v>0</v>
      </c>
      <c r="D987" s="119">
        <v>5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83.33</v>
      </c>
      <c r="Q987" s="119">
        <v>0</v>
      </c>
      <c r="R987" s="119">
        <v>16.670000000000002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505</v>
      </c>
      <c r="AC987" s="119" t="s">
        <v>56</v>
      </c>
      <c r="AD987" s="119" t="s">
        <v>503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4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433</v>
      </c>
    </row>
    <row r="988" spans="1:65" s="119" customFormat="1" ht="11.4" x14ac:dyDescent="0.2">
      <c r="A988" s="119" t="s">
        <v>76</v>
      </c>
      <c r="B988" s="119">
        <v>3</v>
      </c>
      <c r="C988" s="119">
        <v>0</v>
      </c>
      <c r="D988" s="119">
        <v>3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604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3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37.299999999999997</v>
      </c>
      <c r="BI988" s="119" t="s">
        <v>55</v>
      </c>
      <c r="BJ988" s="119" t="s">
        <v>55</v>
      </c>
      <c r="BK988" s="119" t="s">
        <v>55</v>
      </c>
      <c r="BL988" s="119">
        <v>2</v>
      </c>
      <c r="BM988" s="119" t="s">
        <v>434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1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541</v>
      </c>
      <c r="AC989" s="119" t="s">
        <v>56</v>
      </c>
      <c r="AD989" s="119" t="s">
        <v>556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29.3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433</v>
      </c>
    </row>
    <row r="990" spans="1:65" s="119" customFormat="1" ht="11.4" x14ac:dyDescent="0.2">
      <c r="A990" s="119" t="s">
        <v>77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481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434</v>
      </c>
    </row>
    <row r="991" spans="1:65" s="119" customFormat="1" ht="11.4" x14ac:dyDescent="0.2">
      <c r="A991" s="119" t="s">
        <v>78</v>
      </c>
      <c r="B991" s="119">
        <v>2</v>
      </c>
      <c r="C991" s="119">
        <v>0</v>
      </c>
      <c r="D991" s="119">
        <v>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526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1</v>
      </c>
      <c r="AT991" s="119">
        <v>0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36.700000000000003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433</v>
      </c>
    </row>
    <row r="992" spans="1:65" s="119" customFormat="1" ht="11.4" x14ac:dyDescent="0.2">
      <c r="A992" s="119" t="s">
        <v>78</v>
      </c>
      <c r="B992" s="119">
        <v>4</v>
      </c>
      <c r="C992" s="119">
        <v>0</v>
      </c>
      <c r="D992" s="119">
        <v>3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75</v>
      </c>
      <c r="Q992" s="119">
        <v>0</v>
      </c>
      <c r="R992" s="119">
        <v>25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585</v>
      </c>
      <c r="AC992" s="119" t="s">
        <v>56</v>
      </c>
      <c r="AD992" s="119" t="s">
        <v>506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1</v>
      </c>
      <c r="AT992" s="119">
        <v>2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33.5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434</v>
      </c>
    </row>
    <row r="993" spans="1:65" s="119" customFormat="1" ht="11.4" x14ac:dyDescent="0.2">
      <c r="A993" s="119" t="s">
        <v>80</v>
      </c>
      <c r="B993" s="119">
        <v>12</v>
      </c>
      <c r="C993" s="119">
        <v>0</v>
      </c>
      <c r="D993" s="119">
        <v>11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91.67</v>
      </c>
      <c r="Q993" s="119">
        <v>0</v>
      </c>
      <c r="R993" s="119">
        <v>8.3330000000000002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497</v>
      </c>
      <c r="AC993" s="119" t="s">
        <v>56</v>
      </c>
      <c r="AD993" s="119" t="s">
        <v>544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3</v>
      </c>
      <c r="AS993" s="119">
        <v>6</v>
      </c>
      <c r="AT993" s="119">
        <v>2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32.799999999999997</v>
      </c>
      <c r="BI993" s="119">
        <v>31.4</v>
      </c>
      <c r="BJ993" s="119">
        <v>38.6</v>
      </c>
      <c r="BK993" s="119">
        <v>43.6</v>
      </c>
      <c r="BL993" s="119">
        <v>2</v>
      </c>
      <c r="BM993" s="119" t="s">
        <v>433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1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33.33</v>
      </c>
      <c r="Q994" s="119">
        <v>0</v>
      </c>
      <c r="R994" s="119">
        <v>66.67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555</v>
      </c>
      <c r="AC994" s="119" t="s">
        <v>56</v>
      </c>
      <c r="AD994" s="119" t="s">
        <v>450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27.4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434</v>
      </c>
    </row>
    <row r="995" spans="1:65" s="119" customFormat="1" ht="11.4" x14ac:dyDescent="0.2">
      <c r="A995" s="119" t="s">
        <v>81</v>
      </c>
      <c r="B995" s="119">
        <v>18</v>
      </c>
      <c r="C995" s="119">
        <v>0</v>
      </c>
      <c r="D995" s="119">
        <v>18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558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8</v>
      </c>
      <c r="AS995" s="119">
        <v>5</v>
      </c>
      <c r="AT995" s="119">
        <v>4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31.1</v>
      </c>
      <c r="BI995" s="119">
        <v>30.2</v>
      </c>
      <c r="BJ995" s="119">
        <v>37.299999999999997</v>
      </c>
      <c r="BK995" s="119">
        <v>38.200000000000003</v>
      </c>
      <c r="BL995" s="119">
        <v>3</v>
      </c>
      <c r="BM995" s="119" t="s">
        <v>433</v>
      </c>
    </row>
    <row r="996" spans="1:65" s="119" customFormat="1" ht="11.4" x14ac:dyDescent="0.2">
      <c r="A996" s="119" t="s">
        <v>81</v>
      </c>
      <c r="B996" s="119">
        <v>6</v>
      </c>
      <c r="C996" s="119">
        <v>0</v>
      </c>
      <c r="D996" s="119">
        <v>5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83.33</v>
      </c>
      <c r="Q996" s="119">
        <v>0</v>
      </c>
      <c r="R996" s="119">
        <v>16.670000000000002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633</v>
      </c>
      <c r="AC996" s="119" t="s">
        <v>56</v>
      </c>
      <c r="AD996" s="119" t="s">
        <v>517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2</v>
      </c>
      <c r="AT996" s="119">
        <v>1</v>
      </c>
      <c r="AU996" s="119">
        <v>3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38.4</v>
      </c>
      <c r="BI996" s="119" t="s">
        <v>55</v>
      </c>
      <c r="BJ996" s="119" t="s">
        <v>55</v>
      </c>
      <c r="BK996" s="119" t="s">
        <v>55</v>
      </c>
      <c r="BL996" s="119">
        <v>4</v>
      </c>
      <c r="BM996" s="119" t="s">
        <v>434</v>
      </c>
    </row>
    <row r="997" spans="1:65" s="119" customFormat="1" ht="11.4" x14ac:dyDescent="0.2">
      <c r="A997" s="119" t="s">
        <v>82</v>
      </c>
      <c r="B997" s="119">
        <v>18</v>
      </c>
      <c r="C997" s="119">
        <v>1</v>
      </c>
      <c r="D997" s="119">
        <v>17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5.556</v>
      </c>
      <c r="P997" s="119">
        <v>94.44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564</v>
      </c>
      <c r="AB997" s="119" t="s">
        <v>539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8</v>
      </c>
      <c r="AS997" s="119">
        <v>7</v>
      </c>
      <c r="AT997" s="119">
        <v>1</v>
      </c>
      <c r="AU997" s="119">
        <v>1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30.7</v>
      </c>
      <c r="BI997" s="119">
        <v>29.8</v>
      </c>
      <c r="BJ997" s="119">
        <v>34.4</v>
      </c>
      <c r="BK997" s="119">
        <v>41.2</v>
      </c>
      <c r="BL997" s="119">
        <v>2</v>
      </c>
      <c r="BM997" s="119" t="s">
        <v>433</v>
      </c>
    </row>
    <row r="998" spans="1:65" s="119" customFormat="1" ht="11.4" x14ac:dyDescent="0.2">
      <c r="A998" s="119" t="s">
        <v>82</v>
      </c>
      <c r="B998" s="119">
        <v>5</v>
      </c>
      <c r="C998" s="119">
        <v>0</v>
      </c>
      <c r="D998" s="119">
        <v>5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615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0</v>
      </c>
      <c r="AT998" s="119">
        <v>3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35.200000000000003</v>
      </c>
      <c r="BI998" s="119" t="s">
        <v>55</v>
      </c>
      <c r="BJ998" s="119" t="s">
        <v>55</v>
      </c>
      <c r="BK998" s="119" t="s">
        <v>55</v>
      </c>
      <c r="BL998" s="119">
        <v>2</v>
      </c>
      <c r="BM998" s="119" t="s">
        <v>434</v>
      </c>
    </row>
    <row r="999" spans="1:65" s="119" customFormat="1" ht="11.4" x14ac:dyDescent="0.2">
      <c r="A999" s="119" t="s">
        <v>83</v>
      </c>
      <c r="B999" s="119">
        <v>20</v>
      </c>
      <c r="C999" s="119">
        <v>1</v>
      </c>
      <c r="D999" s="119">
        <v>17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5</v>
      </c>
      <c r="P999" s="119">
        <v>85</v>
      </c>
      <c r="Q999" s="119">
        <v>0</v>
      </c>
      <c r="R999" s="119">
        <v>10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499</v>
      </c>
      <c r="AB999" s="119" t="s">
        <v>525</v>
      </c>
      <c r="AC999" s="119" t="s">
        <v>56</v>
      </c>
      <c r="AD999" s="119" t="s">
        <v>545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3</v>
      </c>
      <c r="AS999" s="119">
        <v>9</v>
      </c>
      <c r="AT999" s="119">
        <v>3</v>
      </c>
      <c r="AU999" s="119">
        <v>4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33.799999999999997</v>
      </c>
      <c r="BI999" s="119">
        <v>33.1</v>
      </c>
      <c r="BJ999" s="119">
        <v>40.6</v>
      </c>
      <c r="BK999" s="119">
        <v>41.7</v>
      </c>
      <c r="BL999" s="119">
        <v>4</v>
      </c>
      <c r="BM999" s="119" t="s">
        <v>433</v>
      </c>
    </row>
    <row r="1000" spans="1:65" s="119" customFormat="1" ht="11.4" x14ac:dyDescent="0.2">
      <c r="A1000" s="119" t="s">
        <v>83</v>
      </c>
      <c r="B1000" s="119">
        <v>7</v>
      </c>
      <c r="C1000" s="119">
        <v>0</v>
      </c>
      <c r="D1000" s="119">
        <v>6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85.71</v>
      </c>
      <c r="Q1000" s="119">
        <v>0</v>
      </c>
      <c r="R1000" s="119">
        <v>14.29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571</v>
      </c>
      <c r="AC1000" s="119" t="s">
        <v>56</v>
      </c>
      <c r="AD1000" s="119" t="s">
        <v>456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0</v>
      </c>
      <c r="AR1000" s="119">
        <v>1</v>
      </c>
      <c r="AS1000" s="119">
        <v>2</v>
      </c>
      <c r="AT1000" s="119">
        <v>1</v>
      </c>
      <c r="AU1000" s="119">
        <v>1</v>
      </c>
      <c r="AV1000" s="119">
        <v>1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33.9</v>
      </c>
      <c r="BI1000" s="119" t="s">
        <v>55</v>
      </c>
      <c r="BJ1000" s="119" t="s">
        <v>55</v>
      </c>
      <c r="BK1000" s="119" t="s">
        <v>55</v>
      </c>
      <c r="BL1000" s="119">
        <v>3</v>
      </c>
      <c r="BM1000" s="119" t="s">
        <v>434</v>
      </c>
    </row>
    <row r="1001" spans="1:65" s="119" customFormat="1" ht="11.4" x14ac:dyDescent="0.2">
      <c r="A1001" s="119" t="s">
        <v>85</v>
      </c>
      <c r="B1001" s="119">
        <v>30</v>
      </c>
      <c r="C1001" s="119">
        <v>0</v>
      </c>
      <c r="D1001" s="119">
        <v>27</v>
      </c>
      <c r="E1001" s="119">
        <v>0</v>
      </c>
      <c r="F1001" s="119">
        <v>2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90</v>
      </c>
      <c r="Q1001" s="119">
        <v>0</v>
      </c>
      <c r="R1001" s="119">
        <v>6.6669999999999998</v>
      </c>
      <c r="S1001" s="119">
        <v>3.3330000000000002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529</v>
      </c>
      <c r="AC1001" s="119" t="s">
        <v>56</v>
      </c>
      <c r="AD1001" s="119" t="s">
        <v>586</v>
      </c>
      <c r="AE1001" s="119" t="s">
        <v>443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2</v>
      </c>
      <c r="AR1001" s="119">
        <v>8</v>
      </c>
      <c r="AS1001" s="119">
        <v>14</v>
      </c>
      <c r="AT1001" s="119">
        <v>4</v>
      </c>
      <c r="AU1001" s="119">
        <v>2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31.8</v>
      </c>
      <c r="BI1001" s="119">
        <v>31.2</v>
      </c>
      <c r="BJ1001" s="119">
        <v>36.1</v>
      </c>
      <c r="BK1001" s="119">
        <v>42.6</v>
      </c>
      <c r="BL1001" s="119">
        <v>3</v>
      </c>
      <c r="BM1001" s="119" t="s">
        <v>433</v>
      </c>
    </row>
    <row r="1002" spans="1:65" s="119" customFormat="1" ht="11.4" x14ac:dyDescent="0.2">
      <c r="A1002" s="119" t="s">
        <v>85</v>
      </c>
      <c r="B1002" s="119">
        <v>19</v>
      </c>
      <c r="C1002" s="119">
        <v>0</v>
      </c>
      <c r="D1002" s="119">
        <v>16</v>
      </c>
      <c r="E1002" s="119">
        <v>0</v>
      </c>
      <c r="F1002" s="119">
        <v>3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84.21</v>
      </c>
      <c r="Q1002" s="119">
        <v>0</v>
      </c>
      <c r="R1002" s="119">
        <v>15.79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513</v>
      </c>
      <c r="AC1002" s="119" t="s">
        <v>56</v>
      </c>
      <c r="AD1002" s="119" t="s">
        <v>142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3</v>
      </c>
      <c r="AR1002" s="119">
        <v>7</v>
      </c>
      <c r="AS1002" s="119">
        <v>6</v>
      </c>
      <c r="AT1002" s="119">
        <v>2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28.7</v>
      </c>
      <c r="BI1002" s="119">
        <v>28.9</v>
      </c>
      <c r="BJ1002" s="119">
        <v>31.6</v>
      </c>
      <c r="BK1002" s="119">
        <v>39.799999999999997</v>
      </c>
      <c r="BL1002" s="119">
        <v>2</v>
      </c>
      <c r="BM1002" s="119" t="s">
        <v>434</v>
      </c>
    </row>
    <row r="1003" spans="1:65" s="119" customFormat="1" ht="11.4" x14ac:dyDescent="0.2">
      <c r="A1003" s="119" t="s">
        <v>86</v>
      </c>
      <c r="B1003" s="119">
        <v>41</v>
      </c>
      <c r="C1003" s="119">
        <v>0</v>
      </c>
      <c r="D1003" s="119">
        <v>39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95.12</v>
      </c>
      <c r="Q1003" s="119">
        <v>0</v>
      </c>
      <c r="R1003" s="119">
        <v>4.8780000000000001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552</v>
      </c>
      <c r="AC1003" s="119" t="s">
        <v>56</v>
      </c>
      <c r="AD1003" s="119" t="s">
        <v>446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2</v>
      </c>
      <c r="AR1003" s="119">
        <v>16</v>
      </c>
      <c r="AS1003" s="119">
        <v>18</v>
      </c>
      <c r="AT1003" s="119">
        <v>5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30.8</v>
      </c>
      <c r="BI1003" s="119">
        <v>31</v>
      </c>
      <c r="BJ1003" s="119">
        <v>34.700000000000003</v>
      </c>
      <c r="BK1003" s="119">
        <v>36.5</v>
      </c>
      <c r="BL1003" s="119">
        <v>0</v>
      </c>
      <c r="BM1003" s="119" t="s">
        <v>433</v>
      </c>
    </row>
    <row r="1004" spans="1:65" s="119" customFormat="1" ht="11.4" x14ac:dyDescent="0.2">
      <c r="A1004" s="119" t="s">
        <v>86</v>
      </c>
      <c r="B1004" s="119">
        <v>19</v>
      </c>
      <c r="C1004" s="119">
        <v>0</v>
      </c>
      <c r="D1004" s="119">
        <v>19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547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3</v>
      </c>
      <c r="AR1004" s="119">
        <v>8</v>
      </c>
      <c r="AS1004" s="119">
        <v>5</v>
      </c>
      <c r="AT1004" s="119">
        <v>2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30.3</v>
      </c>
      <c r="BI1004" s="119">
        <v>29.6</v>
      </c>
      <c r="BJ1004" s="119">
        <v>35.799999999999997</v>
      </c>
      <c r="BK1004" s="119">
        <v>41.8</v>
      </c>
      <c r="BL1004" s="119">
        <v>2</v>
      </c>
      <c r="BM1004" s="119" t="s">
        <v>434</v>
      </c>
    </row>
    <row r="1005" spans="1:65" s="119" customFormat="1" ht="11.4" x14ac:dyDescent="0.2">
      <c r="A1005" s="119" t="s">
        <v>87</v>
      </c>
      <c r="B1005" s="119">
        <v>53</v>
      </c>
      <c r="C1005" s="119">
        <v>0</v>
      </c>
      <c r="D1005" s="119">
        <v>47</v>
      </c>
      <c r="E1005" s="119">
        <v>1</v>
      </c>
      <c r="F1005" s="119">
        <v>5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88.68</v>
      </c>
      <c r="Q1005" s="119">
        <v>1.887</v>
      </c>
      <c r="R1005" s="119">
        <v>9.4339999999999993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550</v>
      </c>
      <c r="AC1005" s="119" t="s">
        <v>550</v>
      </c>
      <c r="AD1005" s="119" t="s">
        <v>562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9</v>
      </c>
      <c r="AR1005" s="119">
        <v>25</v>
      </c>
      <c r="AS1005" s="119">
        <v>17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28.6</v>
      </c>
      <c r="BI1005" s="119">
        <v>28.5</v>
      </c>
      <c r="BJ1005" s="119">
        <v>32.4</v>
      </c>
      <c r="BK1005" s="119">
        <v>34.5</v>
      </c>
      <c r="BL1005" s="119">
        <v>0</v>
      </c>
      <c r="BM1005" s="119" t="s">
        <v>433</v>
      </c>
    </row>
    <row r="1006" spans="1:65" s="119" customFormat="1" ht="11.4" x14ac:dyDescent="0.2">
      <c r="A1006" s="119" t="s">
        <v>87</v>
      </c>
      <c r="B1006" s="119">
        <v>26</v>
      </c>
      <c r="C1006" s="119">
        <v>1</v>
      </c>
      <c r="D1006" s="119">
        <v>23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3.8460000000000001</v>
      </c>
      <c r="P1006" s="119">
        <v>88.46</v>
      </c>
      <c r="Q1006" s="119">
        <v>0</v>
      </c>
      <c r="R1006" s="119">
        <v>7.6920000000000002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429</v>
      </c>
      <c r="AB1006" s="119" t="s">
        <v>539</v>
      </c>
      <c r="AC1006" s="119" t="s">
        <v>56</v>
      </c>
      <c r="AD1006" s="119" t="s">
        <v>535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4</v>
      </c>
      <c r="AR1006" s="119">
        <v>8</v>
      </c>
      <c r="AS1006" s="119">
        <v>9</v>
      </c>
      <c r="AT1006" s="119">
        <v>4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30.3</v>
      </c>
      <c r="BI1006" s="119">
        <v>30.4</v>
      </c>
      <c r="BJ1006" s="119">
        <v>35.6</v>
      </c>
      <c r="BK1006" s="119">
        <v>39.4</v>
      </c>
      <c r="BL1006" s="119">
        <v>1</v>
      </c>
      <c r="BM1006" s="119" t="s">
        <v>434</v>
      </c>
    </row>
    <row r="1007" spans="1:65" s="119" customFormat="1" ht="11.4" x14ac:dyDescent="0.2">
      <c r="A1007" s="119" t="s">
        <v>88</v>
      </c>
      <c r="B1007" s="119">
        <v>65</v>
      </c>
      <c r="C1007" s="119">
        <v>0</v>
      </c>
      <c r="D1007" s="119">
        <v>58</v>
      </c>
      <c r="E1007" s="119">
        <v>0</v>
      </c>
      <c r="F1007" s="119">
        <v>7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89.23</v>
      </c>
      <c r="Q1007" s="119">
        <v>0</v>
      </c>
      <c r="R1007" s="119">
        <v>10.77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578</v>
      </c>
      <c r="AC1007" s="119" t="s">
        <v>56</v>
      </c>
      <c r="AD1007" s="119" t="s">
        <v>564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6</v>
      </c>
      <c r="AR1007" s="119">
        <v>38</v>
      </c>
      <c r="AS1007" s="119">
        <v>18</v>
      </c>
      <c r="AT1007" s="119">
        <v>3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28.8</v>
      </c>
      <c r="BI1007" s="119">
        <v>28.9</v>
      </c>
      <c r="BJ1007" s="119">
        <v>31.9</v>
      </c>
      <c r="BK1007" s="119">
        <v>35.1</v>
      </c>
      <c r="BL1007" s="119">
        <v>1</v>
      </c>
      <c r="BM1007" s="119" t="s">
        <v>433</v>
      </c>
    </row>
    <row r="1008" spans="1:65" s="119" customFormat="1" ht="11.4" x14ac:dyDescent="0.2">
      <c r="A1008" s="119" t="s">
        <v>88</v>
      </c>
      <c r="B1008" s="119">
        <v>37</v>
      </c>
      <c r="C1008" s="119">
        <v>0</v>
      </c>
      <c r="D1008" s="119">
        <v>30</v>
      </c>
      <c r="E1008" s="119">
        <v>0</v>
      </c>
      <c r="F1008" s="119">
        <v>6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81.08</v>
      </c>
      <c r="Q1008" s="119">
        <v>0</v>
      </c>
      <c r="R1008" s="119">
        <v>16.22</v>
      </c>
      <c r="S1008" s="119">
        <v>2.7029999999999998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555</v>
      </c>
      <c r="AC1008" s="119" t="s">
        <v>56</v>
      </c>
      <c r="AD1008" s="119" t="s">
        <v>609</v>
      </c>
      <c r="AE1008" s="119" t="s">
        <v>159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6</v>
      </c>
      <c r="AR1008" s="119">
        <v>21</v>
      </c>
      <c r="AS1008" s="119">
        <v>9</v>
      </c>
      <c r="AT1008" s="119">
        <v>0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28.5</v>
      </c>
      <c r="BI1008" s="119">
        <v>28.4</v>
      </c>
      <c r="BJ1008" s="119">
        <v>32.1</v>
      </c>
      <c r="BK1008" s="119">
        <v>35.5</v>
      </c>
      <c r="BL1008" s="119">
        <v>1</v>
      </c>
      <c r="BM1008" s="119" t="s">
        <v>434</v>
      </c>
    </row>
    <row r="1009" spans="1:65" s="119" customFormat="1" ht="11.4" x14ac:dyDescent="0.2">
      <c r="A1009" s="119" t="s">
        <v>89</v>
      </c>
      <c r="B1009" s="119">
        <v>114</v>
      </c>
      <c r="C1009" s="119">
        <v>0</v>
      </c>
      <c r="D1009" s="119">
        <v>109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95.61</v>
      </c>
      <c r="Q1009" s="119">
        <v>0</v>
      </c>
      <c r="R1009" s="119">
        <v>4.3860000000000001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603</v>
      </c>
      <c r="AC1009" s="119" t="s">
        <v>56</v>
      </c>
      <c r="AD1009" s="119" t="s">
        <v>578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10</v>
      </c>
      <c r="AR1009" s="119">
        <v>75</v>
      </c>
      <c r="AS1009" s="119">
        <v>28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28.4</v>
      </c>
      <c r="BI1009" s="119">
        <v>28</v>
      </c>
      <c r="BJ1009" s="119">
        <v>31.7</v>
      </c>
      <c r="BK1009" s="119">
        <v>33.299999999999997</v>
      </c>
      <c r="BL1009" s="119">
        <v>0</v>
      </c>
      <c r="BM1009" s="119" t="s">
        <v>433</v>
      </c>
    </row>
    <row r="1010" spans="1:65" s="119" customFormat="1" ht="11.4" x14ac:dyDescent="0.2">
      <c r="A1010" s="119" t="s">
        <v>89</v>
      </c>
      <c r="B1010" s="119">
        <v>55</v>
      </c>
      <c r="C1010" s="119">
        <v>0</v>
      </c>
      <c r="D1010" s="119">
        <v>47</v>
      </c>
      <c r="E1010" s="119">
        <v>0</v>
      </c>
      <c r="F1010" s="119">
        <v>8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85.45</v>
      </c>
      <c r="Q1010" s="119">
        <v>0</v>
      </c>
      <c r="R1010" s="119">
        <v>14.55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550</v>
      </c>
      <c r="AC1010" s="119" t="s">
        <v>56</v>
      </c>
      <c r="AD1010" s="119" t="s">
        <v>530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8</v>
      </c>
      <c r="AR1010" s="119">
        <v>27</v>
      </c>
      <c r="AS1010" s="119">
        <v>17</v>
      </c>
      <c r="AT1010" s="119">
        <v>3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28.8</v>
      </c>
      <c r="BI1010" s="119">
        <v>28.8</v>
      </c>
      <c r="BJ1010" s="119">
        <v>31.7</v>
      </c>
      <c r="BK1010" s="119">
        <v>35.299999999999997</v>
      </c>
      <c r="BL1010" s="119">
        <v>1</v>
      </c>
      <c r="BM1010" s="119" t="s">
        <v>434</v>
      </c>
    </row>
    <row r="1011" spans="1:65" s="119" customFormat="1" ht="11.4" x14ac:dyDescent="0.2">
      <c r="A1011" s="119" t="s">
        <v>90</v>
      </c>
      <c r="B1011" s="119">
        <v>151</v>
      </c>
      <c r="C1011" s="119">
        <v>0</v>
      </c>
      <c r="D1011" s="119">
        <v>141</v>
      </c>
      <c r="E1011" s="119">
        <v>0</v>
      </c>
      <c r="F1011" s="119">
        <v>9</v>
      </c>
      <c r="G1011" s="119">
        <v>0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93.38</v>
      </c>
      <c r="Q1011" s="119">
        <v>0</v>
      </c>
      <c r="R1011" s="119">
        <v>5.96</v>
      </c>
      <c r="S1011" s="119">
        <v>0</v>
      </c>
      <c r="T1011" s="119">
        <v>0.66200000000000003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450</v>
      </c>
      <c r="AC1011" s="119" t="s">
        <v>56</v>
      </c>
      <c r="AD1011" s="119" t="s">
        <v>454</v>
      </c>
      <c r="AE1011" s="119" t="s">
        <v>56</v>
      </c>
      <c r="AF1011" s="119" t="s">
        <v>190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5</v>
      </c>
      <c r="AO1011" s="119">
        <v>4</v>
      </c>
      <c r="AP1011" s="119">
        <v>2</v>
      </c>
      <c r="AQ1011" s="119">
        <v>30</v>
      </c>
      <c r="AR1011" s="119">
        <v>88</v>
      </c>
      <c r="AS1011" s="119">
        <v>17</v>
      </c>
      <c r="AT1011" s="119">
        <v>5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26.2</v>
      </c>
      <c r="BI1011" s="119">
        <v>26.6</v>
      </c>
      <c r="BJ1011" s="119">
        <v>30</v>
      </c>
      <c r="BK1011" s="119">
        <v>34.200000000000003</v>
      </c>
      <c r="BL1011" s="119">
        <v>2</v>
      </c>
      <c r="BM1011" s="119" t="s">
        <v>433</v>
      </c>
    </row>
    <row r="1012" spans="1:65" s="119" customFormat="1" ht="11.4" x14ac:dyDescent="0.2">
      <c r="A1012" s="119" t="s">
        <v>90</v>
      </c>
      <c r="B1012" s="119">
        <v>71</v>
      </c>
      <c r="C1012" s="119">
        <v>0</v>
      </c>
      <c r="D1012" s="119">
        <v>67</v>
      </c>
      <c r="E1012" s="119">
        <v>0</v>
      </c>
      <c r="F1012" s="119">
        <v>4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94.37</v>
      </c>
      <c r="Q1012" s="119">
        <v>0</v>
      </c>
      <c r="R1012" s="119">
        <v>5.6340000000000003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555</v>
      </c>
      <c r="AC1012" s="119" t="s">
        <v>56</v>
      </c>
      <c r="AD1012" s="119" t="s">
        <v>530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9</v>
      </c>
      <c r="AR1012" s="119">
        <v>41</v>
      </c>
      <c r="AS1012" s="119">
        <v>15</v>
      </c>
      <c r="AT1012" s="119">
        <v>5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29.1</v>
      </c>
      <c r="BI1012" s="119">
        <v>28.6</v>
      </c>
      <c r="BJ1012" s="119">
        <v>33.200000000000003</v>
      </c>
      <c r="BK1012" s="119">
        <v>39.1</v>
      </c>
      <c r="BL1012" s="119">
        <v>5</v>
      </c>
      <c r="BM1012" s="119" t="s">
        <v>434</v>
      </c>
    </row>
    <row r="1013" spans="1:65" s="119" customFormat="1" ht="11.4" x14ac:dyDescent="0.2">
      <c r="A1013" s="119" t="s">
        <v>91</v>
      </c>
      <c r="B1013" s="119">
        <v>164</v>
      </c>
      <c r="C1013" s="119">
        <v>0</v>
      </c>
      <c r="D1013" s="119">
        <v>153</v>
      </c>
      <c r="E1013" s="119">
        <v>0</v>
      </c>
      <c r="F1013" s="119">
        <v>11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93.29</v>
      </c>
      <c r="Q1013" s="119">
        <v>0</v>
      </c>
      <c r="R1013" s="119">
        <v>6.7069999999999999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484</v>
      </c>
      <c r="AC1013" s="119" t="s">
        <v>56</v>
      </c>
      <c r="AD1013" s="119" t="s">
        <v>553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44</v>
      </c>
      <c r="AR1013" s="119">
        <v>98</v>
      </c>
      <c r="AS1013" s="119">
        <v>20</v>
      </c>
      <c r="AT1013" s="119">
        <v>2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26.9</v>
      </c>
      <c r="BI1013" s="119">
        <v>27.1</v>
      </c>
      <c r="BJ1013" s="119">
        <v>29.9</v>
      </c>
      <c r="BK1013" s="119">
        <v>32.200000000000003</v>
      </c>
      <c r="BL1013" s="119">
        <v>0</v>
      </c>
      <c r="BM1013" s="119" t="s">
        <v>433</v>
      </c>
    </row>
    <row r="1014" spans="1:65" s="119" customFormat="1" ht="11.4" x14ac:dyDescent="0.2">
      <c r="A1014" s="119" t="s">
        <v>91</v>
      </c>
      <c r="B1014" s="119">
        <v>73</v>
      </c>
      <c r="C1014" s="119">
        <v>0</v>
      </c>
      <c r="D1014" s="119">
        <v>69</v>
      </c>
      <c r="E1014" s="119">
        <v>0</v>
      </c>
      <c r="F1014" s="119">
        <v>4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94.52</v>
      </c>
      <c r="Q1014" s="119">
        <v>0</v>
      </c>
      <c r="R1014" s="119">
        <v>5.4790000000000001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563</v>
      </c>
      <c r="AC1014" s="119" t="s">
        <v>56</v>
      </c>
      <c r="AD1014" s="119" t="s">
        <v>483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7</v>
      </c>
      <c r="AR1014" s="119">
        <v>32</v>
      </c>
      <c r="AS1014" s="119">
        <v>28</v>
      </c>
      <c r="AT1014" s="119">
        <v>5</v>
      </c>
      <c r="AU1014" s="119">
        <v>1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29.8</v>
      </c>
      <c r="BI1014" s="119">
        <v>28.9</v>
      </c>
      <c r="BJ1014" s="119">
        <v>33.799999999999997</v>
      </c>
      <c r="BK1014" s="119">
        <v>36.5</v>
      </c>
      <c r="BL1014" s="119">
        <v>2</v>
      </c>
      <c r="BM1014" s="119" t="s">
        <v>434</v>
      </c>
    </row>
    <row r="1015" spans="1:65" s="119" customFormat="1" ht="11.4" x14ac:dyDescent="0.2">
      <c r="A1015" s="119" t="s">
        <v>92</v>
      </c>
      <c r="B1015" s="119">
        <v>175</v>
      </c>
      <c r="C1015" s="119">
        <v>3</v>
      </c>
      <c r="D1015" s="119">
        <v>164</v>
      </c>
      <c r="E1015" s="119">
        <v>1</v>
      </c>
      <c r="F1015" s="119">
        <v>6</v>
      </c>
      <c r="G1015" s="119">
        <v>0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1.714</v>
      </c>
      <c r="P1015" s="119">
        <v>93.71</v>
      </c>
      <c r="Q1015" s="119">
        <v>0.57099999999999995</v>
      </c>
      <c r="R1015" s="119">
        <v>3.4289999999999998</v>
      </c>
      <c r="S1015" s="119">
        <v>0</v>
      </c>
      <c r="T1015" s="119">
        <v>0.57099999999999995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556</v>
      </c>
      <c r="AB1015" s="119" t="s">
        <v>465</v>
      </c>
      <c r="AC1015" s="119" t="s">
        <v>698</v>
      </c>
      <c r="AD1015" s="119" t="s">
        <v>461</v>
      </c>
      <c r="AE1015" s="119" t="s">
        <v>56</v>
      </c>
      <c r="AF1015" s="119" t="s">
        <v>183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13</v>
      </c>
      <c r="AP1015" s="119">
        <v>25</v>
      </c>
      <c r="AQ1015" s="119">
        <v>49</v>
      </c>
      <c r="AR1015" s="119">
        <v>67</v>
      </c>
      <c r="AS1015" s="119">
        <v>17</v>
      </c>
      <c r="AT1015" s="119">
        <v>2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24.1</v>
      </c>
      <c r="BI1015" s="119">
        <v>24.8</v>
      </c>
      <c r="BJ1015" s="119">
        <v>29.4</v>
      </c>
      <c r="BK1015" s="119">
        <v>31.7</v>
      </c>
      <c r="BL1015" s="119">
        <v>0</v>
      </c>
      <c r="BM1015" s="119" t="s">
        <v>433</v>
      </c>
    </row>
    <row r="1016" spans="1:65" s="119" customFormat="1" ht="11.4" x14ac:dyDescent="0.2">
      <c r="A1016" s="119" t="s">
        <v>92</v>
      </c>
      <c r="B1016" s="119">
        <v>68</v>
      </c>
      <c r="C1016" s="119">
        <v>0</v>
      </c>
      <c r="D1016" s="119">
        <v>60</v>
      </c>
      <c r="E1016" s="119">
        <v>0</v>
      </c>
      <c r="F1016" s="119">
        <v>8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88.24</v>
      </c>
      <c r="Q1016" s="119">
        <v>0</v>
      </c>
      <c r="R1016" s="119">
        <v>11.76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512</v>
      </c>
      <c r="AC1016" s="119" t="s">
        <v>56</v>
      </c>
      <c r="AD1016" s="119" t="s">
        <v>556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6</v>
      </c>
      <c r="AR1016" s="119">
        <v>33</v>
      </c>
      <c r="AS1016" s="119">
        <v>26</v>
      </c>
      <c r="AT1016" s="119">
        <v>3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29.5</v>
      </c>
      <c r="BI1016" s="119">
        <v>29.7</v>
      </c>
      <c r="BJ1016" s="119">
        <v>32.299999999999997</v>
      </c>
      <c r="BK1016" s="119">
        <v>34.6</v>
      </c>
      <c r="BL1016" s="119">
        <v>0</v>
      </c>
      <c r="BM1016" s="119" t="s">
        <v>434</v>
      </c>
    </row>
    <row r="1017" spans="1:65" s="119" customFormat="1" ht="11.4" x14ac:dyDescent="0.2">
      <c r="A1017" s="119" t="s">
        <v>93</v>
      </c>
      <c r="B1017" s="119">
        <v>153</v>
      </c>
      <c r="C1017" s="119">
        <v>2</v>
      </c>
      <c r="D1017" s="119">
        <v>148</v>
      </c>
      <c r="E1017" s="119">
        <v>0</v>
      </c>
      <c r="F1017" s="119">
        <v>3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1.3069999999999999</v>
      </c>
      <c r="P1017" s="119">
        <v>96.73</v>
      </c>
      <c r="Q1017" s="119">
        <v>0</v>
      </c>
      <c r="R1017" s="119">
        <v>1.9610000000000001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603</v>
      </c>
      <c r="AB1017" s="119" t="s">
        <v>449</v>
      </c>
      <c r="AC1017" s="119" t="s">
        <v>56</v>
      </c>
      <c r="AD1017" s="119" t="s">
        <v>543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8</v>
      </c>
      <c r="AO1017" s="119">
        <v>5</v>
      </c>
      <c r="AP1017" s="119">
        <v>7</v>
      </c>
      <c r="AQ1017" s="119">
        <v>28</v>
      </c>
      <c r="AR1017" s="119">
        <v>82</v>
      </c>
      <c r="AS1017" s="119">
        <v>23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25.3</v>
      </c>
      <c r="BI1017" s="119">
        <v>26.8</v>
      </c>
      <c r="BJ1017" s="119">
        <v>30.1</v>
      </c>
      <c r="BK1017" s="119">
        <v>32.1</v>
      </c>
      <c r="BL1017" s="119">
        <v>0</v>
      </c>
      <c r="BM1017" s="119" t="s">
        <v>433</v>
      </c>
    </row>
    <row r="1018" spans="1:65" s="119" customFormat="1" ht="11.4" x14ac:dyDescent="0.2">
      <c r="A1018" s="119" t="s">
        <v>93</v>
      </c>
      <c r="B1018" s="119">
        <v>69</v>
      </c>
      <c r="C1018" s="119">
        <v>1</v>
      </c>
      <c r="D1018" s="119">
        <v>60</v>
      </c>
      <c r="E1018" s="119">
        <v>0</v>
      </c>
      <c r="F1018" s="119">
        <v>8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1.4490000000000001</v>
      </c>
      <c r="P1018" s="119">
        <v>86.96</v>
      </c>
      <c r="Q1018" s="119">
        <v>0</v>
      </c>
      <c r="R1018" s="119">
        <v>11.59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699</v>
      </c>
      <c r="AB1018" s="119" t="s">
        <v>550</v>
      </c>
      <c r="AC1018" s="119" t="s">
        <v>56</v>
      </c>
      <c r="AD1018" s="119" t="s">
        <v>543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1</v>
      </c>
      <c r="AO1018" s="119">
        <v>1</v>
      </c>
      <c r="AP1018" s="119">
        <v>1</v>
      </c>
      <c r="AQ1018" s="119">
        <v>6</v>
      </c>
      <c r="AR1018" s="119">
        <v>32</v>
      </c>
      <c r="AS1018" s="119">
        <v>22</v>
      </c>
      <c r="AT1018" s="119">
        <v>5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28.4</v>
      </c>
      <c r="BI1018" s="119">
        <v>29</v>
      </c>
      <c r="BJ1018" s="119">
        <v>32.9</v>
      </c>
      <c r="BK1018" s="119">
        <v>37.5</v>
      </c>
      <c r="BL1018" s="119">
        <v>4</v>
      </c>
      <c r="BM1018" s="119" t="s">
        <v>434</v>
      </c>
    </row>
    <row r="1019" spans="1:65" s="119" customFormat="1" ht="11.4" x14ac:dyDescent="0.2">
      <c r="A1019" s="119" t="s">
        <v>94</v>
      </c>
      <c r="B1019" s="119">
        <v>153</v>
      </c>
      <c r="C1019" s="119">
        <v>0</v>
      </c>
      <c r="D1019" s="119">
        <v>143</v>
      </c>
      <c r="E1019" s="119">
        <v>0</v>
      </c>
      <c r="F1019" s="119">
        <v>10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93.46</v>
      </c>
      <c r="Q1019" s="119">
        <v>0</v>
      </c>
      <c r="R1019" s="119">
        <v>6.5359999999999996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442</v>
      </c>
      <c r="AC1019" s="119" t="s">
        <v>56</v>
      </c>
      <c r="AD1019" s="119" t="s">
        <v>495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3</v>
      </c>
      <c r="AO1019" s="119">
        <v>11</v>
      </c>
      <c r="AP1019" s="119">
        <v>13</v>
      </c>
      <c r="AQ1019" s="119">
        <v>39</v>
      </c>
      <c r="AR1019" s="119">
        <v>71</v>
      </c>
      <c r="AS1019" s="119">
        <v>16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24.4</v>
      </c>
      <c r="BI1019" s="119">
        <v>25.9</v>
      </c>
      <c r="BJ1019" s="119">
        <v>29.4</v>
      </c>
      <c r="BK1019" s="119">
        <v>30.7</v>
      </c>
      <c r="BL1019" s="119">
        <v>0</v>
      </c>
      <c r="BM1019" s="119" t="s">
        <v>433</v>
      </c>
    </row>
    <row r="1020" spans="1:65" s="119" customFormat="1" ht="11.4" x14ac:dyDescent="0.2">
      <c r="A1020" s="119" t="s">
        <v>94</v>
      </c>
      <c r="B1020" s="119">
        <v>55</v>
      </c>
      <c r="C1020" s="119">
        <v>0</v>
      </c>
      <c r="D1020" s="119">
        <v>50</v>
      </c>
      <c r="E1020" s="119">
        <v>1</v>
      </c>
      <c r="F1020" s="119">
        <v>4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90.91</v>
      </c>
      <c r="Q1020" s="119">
        <v>1.8180000000000001</v>
      </c>
      <c r="R1020" s="119">
        <v>7.2729999999999997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578</v>
      </c>
      <c r="AC1020" s="119" t="s">
        <v>58</v>
      </c>
      <c r="AD1020" s="119" t="s">
        <v>463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2</v>
      </c>
      <c r="AQ1020" s="119">
        <v>9</v>
      </c>
      <c r="AR1020" s="119">
        <v>24</v>
      </c>
      <c r="AS1020" s="119">
        <v>17</v>
      </c>
      <c r="AT1020" s="119">
        <v>1</v>
      </c>
      <c r="AU1020" s="119">
        <v>2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28.5</v>
      </c>
      <c r="BI1020" s="119">
        <v>28.2</v>
      </c>
      <c r="BJ1020" s="119">
        <v>32.1</v>
      </c>
      <c r="BK1020" s="119">
        <v>37.799999999999997</v>
      </c>
      <c r="BL1020" s="119">
        <v>2</v>
      </c>
      <c r="BM1020" s="119" t="s">
        <v>434</v>
      </c>
    </row>
    <row r="1021" spans="1:65" s="119" customFormat="1" ht="11.4" x14ac:dyDescent="0.2">
      <c r="A1021" s="119" t="s">
        <v>95</v>
      </c>
      <c r="B1021" s="119">
        <v>136</v>
      </c>
      <c r="C1021" s="119">
        <v>2</v>
      </c>
      <c r="D1021" s="119">
        <v>125</v>
      </c>
      <c r="E1021" s="119">
        <v>2</v>
      </c>
      <c r="F1021" s="119">
        <v>6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1.4710000000000001</v>
      </c>
      <c r="P1021" s="119">
        <v>91.91</v>
      </c>
      <c r="Q1021" s="119">
        <v>1.4710000000000001</v>
      </c>
      <c r="R1021" s="119">
        <v>4.4119999999999999</v>
      </c>
      <c r="S1021" s="119">
        <v>0.73499999999999999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581</v>
      </c>
      <c r="AB1021" s="119" t="s">
        <v>562</v>
      </c>
      <c r="AC1021" s="119" t="s">
        <v>533</v>
      </c>
      <c r="AD1021" s="119" t="s">
        <v>450</v>
      </c>
      <c r="AE1021" s="119" t="s">
        <v>564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22</v>
      </c>
      <c r="AR1021" s="119">
        <v>87</v>
      </c>
      <c r="AS1021" s="119">
        <v>25</v>
      </c>
      <c r="AT1021" s="119">
        <v>1</v>
      </c>
      <c r="AU1021" s="119">
        <v>1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27.9</v>
      </c>
      <c r="BI1021" s="119">
        <v>27.6</v>
      </c>
      <c r="BJ1021" s="119">
        <v>31.1</v>
      </c>
      <c r="BK1021" s="119">
        <v>33.6</v>
      </c>
      <c r="BL1021" s="119">
        <v>1</v>
      </c>
      <c r="BM1021" s="119" t="s">
        <v>433</v>
      </c>
    </row>
    <row r="1022" spans="1:65" s="119" customFormat="1" ht="11.4" x14ac:dyDescent="0.2">
      <c r="A1022" s="119" t="s">
        <v>95</v>
      </c>
      <c r="B1022" s="119">
        <v>48</v>
      </c>
      <c r="C1022" s="119">
        <v>0</v>
      </c>
      <c r="D1022" s="119">
        <v>43</v>
      </c>
      <c r="E1022" s="119">
        <v>0</v>
      </c>
      <c r="F1022" s="119">
        <v>5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89.58</v>
      </c>
      <c r="Q1022" s="119">
        <v>0</v>
      </c>
      <c r="R1022" s="119">
        <v>10.42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547</v>
      </c>
      <c r="AC1022" s="119" t="s">
        <v>56</v>
      </c>
      <c r="AD1022" s="119" t="s">
        <v>580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3</v>
      </c>
      <c r="AR1022" s="119">
        <v>22</v>
      </c>
      <c r="AS1022" s="119">
        <v>15</v>
      </c>
      <c r="AT1022" s="119">
        <v>7</v>
      </c>
      <c r="AU1022" s="119">
        <v>1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30.5</v>
      </c>
      <c r="BI1022" s="119">
        <v>29.5</v>
      </c>
      <c r="BJ1022" s="119">
        <v>35.4</v>
      </c>
      <c r="BK1022" s="119">
        <v>39.4</v>
      </c>
      <c r="BL1022" s="119">
        <v>4</v>
      </c>
      <c r="BM1022" s="119" t="s">
        <v>434</v>
      </c>
    </row>
    <row r="1023" spans="1:65" s="119" customFormat="1" ht="11.4" x14ac:dyDescent="0.2">
      <c r="A1023" s="119" t="s">
        <v>96</v>
      </c>
      <c r="B1023" s="119">
        <v>115</v>
      </c>
      <c r="C1023" s="119">
        <v>1</v>
      </c>
      <c r="D1023" s="119">
        <v>108</v>
      </c>
      <c r="E1023" s="119">
        <v>0</v>
      </c>
      <c r="F1023" s="119">
        <v>6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0.87</v>
      </c>
      <c r="P1023" s="119">
        <v>93.91</v>
      </c>
      <c r="Q1023" s="119">
        <v>0</v>
      </c>
      <c r="R1023" s="119">
        <v>5.2169999999999996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668</v>
      </c>
      <c r="AB1023" s="119" t="s">
        <v>600</v>
      </c>
      <c r="AC1023" s="119" t="s">
        <v>56</v>
      </c>
      <c r="AD1023" s="119" t="s">
        <v>480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19</v>
      </c>
      <c r="AR1023" s="119">
        <v>70</v>
      </c>
      <c r="AS1023" s="119">
        <v>23</v>
      </c>
      <c r="AT1023" s="119">
        <v>3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27.5</v>
      </c>
      <c r="BI1023" s="119">
        <v>27</v>
      </c>
      <c r="BJ1023" s="119">
        <v>30.8</v>
      </c>
      <c r="BK1023" s="119">
        <v>33.1</v>
      </c>
      <c r="BL1023" s="119">
        <v>0</v>
      </c>
      <c r="BM1023" s="119" t="s">
        <v>433</v>
      </c>
    </row>
    <row r="1024" spans="1:65" s="119" customFormat="1" ht="11.4" x14ac:dyDescent="0.2">
      <c r="A1024" s="119" t="s">
        <v>96</v>
      </c>
      <c r="B1024" s="119">
        <v>64</v>
      </c>
      <c r="C1024" s="119">
        <v>0</v>
      </c>
      <c r="D1024" s="119">
        <v>52</v>
      </c>
      <c r="E1024" s="119">
        <v>2</v>
      </c>
      <c r="F1024" s="119">
        <v>10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81.25</v>
      </c>
      <c r="Q1024" s="119">
        <v>3.125</v>
      </c>
      <c r="R1024" s="119">
        <v>15.63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549</v>
      </c>
      <c r="AC1024" s="119" t="s">
        <v>576</v>
      </c>
      <c r="AD1024" s="119" t="s">
        <v>518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7</v>
      </c>
      <c r="AR1024" s="119">
        <v>30</v>
      </c>
      <c r="AS1024" s="119">
        <v>22</v>
      </c>
      <c r="AT1024" s="119">
        <v>5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29.6</v>
      </c>
      <c r="BI1024" s="119">
        <v>28.8</v>
      </c>
      <c r="BJ1024" s="119">
        <v>33.299999999999997</v>
      </c>
      <c r="BK1024" s="119">
        <v>36.6</v>
      </c>
      <c r="BL1024" s="119">
        <v>1</v>
      </c>
      <c r="BM1024" s="119" t="s">
        <v>434</v>
      </c>
    </row>
    <row r="1025" spans="1:65" s="119" customFormat="1" ht="11.4" x14ac:dyDescent="0.2">
      <c r="A1025" s="119" t="s">
        <v>97</v>
      </c>
      <c r="B1025" s="119">
        <v>96</v>
      </c>
      <c r="C1025" s="119">
        <v>1</v>
      </c>
      <c r="D1025" s="119">
        <v>90</v>
      </c>
      <c r="E1025" s="119">
        <v>0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1.042</v>
      </c>
      <c r="P1025" s="119">
        <v>93.75</v>
      </c>
      <c r="Q1025" s="119">
        <v>0</v>
      </c>
      <c r="R1025" s="119">
        <v>5.2080000000000002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506</v>
      </c>
      <c r="AB1025" s="119" t="s">
        <v>555</v>
      </c>
      <c r="AC1025" s="119" t="s">
        <v>56</v>
      </c>
      <c r="AD1025" s="119" t="s">
        <v>567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4</v>
      </c>
      <c r="AR1025" s="119">
        <v>58</v>
      </c>
      <c r="AS1025" s="119">
        <v>31</v>
      </c>
      <c r="AT1025" s="119">
        <v>3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29.2</v>
      </c>
      <c r="BI1025" s="119">
        <v>29</v>
      </c>
      <c r="BJ1025" s="119">
        <v>32.299999999999997</v>
      </c>
      <c r="BK1025" s="119">
        <v>34</v>
      </c>
      <c r="BL1025" s="119">
        <v>1</v>
      </c>
      <c r="BM1025" s="119" t="s">
        <v>433</v>
      </c>
    </row>
    <row r="1026" spans="1:65" s="119" customFormat="1" ht="11.4" x14ac:dyDescent="0.2">
      <c r="A1026" s="119" t="s">
        <v>97</v>
      </c>
      <c r="B1026" s="119">
        <v>60</v>
      </c>
      <c r="C1026" s="119">
        <v>0</v>
      </c>
      <c r="D1026" s="119">
        <v>56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93.33</v>
      </c>
      <c r="Q1026" s="119">
        <v>0</v>
      </c>
      <c r="R1026" s="119">
        <v>6.6669999999999998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547</v>
      </c>
      <c r="AC1026" s="119" t="s">
        <v>56</v>
      </c>
      <c r="AD1026" s="119" t="s">
        <v>522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5</v>
      </c>
      <c r="AR1026" s="119">
        <v>30</v>
      </c>
      <c r="AS1026" s="119">
        <v>15</v>
      </c>
      <c r="AT1026" s="119">
        <v>9</v>
      </c>
      <c r="AU1026" s="119">
        <v>1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30.3</v>
      </c>
      <c r="BI1026" s="119">
        <v>29</v>
      </c>
      <c r="BJ1026" s="119">
        <v>35.700000000000003</v>
      </c>
      <c r="BK1026" s="119">
        <v>38.799999999999997</v>
      </c>
      <c r="BL1026" s="119">
        <v>7</v>
      </c>
      <c r="BM1026" s="119" t="s">
        <v>434</v>
      </c>
    </row>
    <row r="1027" spans="1:65" s="119" customFormat="1" ht="11.4" x14ac:dyDescent="0.2">
      <c r="A1027" s="119" t="s">
        <v>98</v>
      </c>
      <c r="B1027" s="119">
        <v>104</v>
      </c>
      <c r="C1027" s="119">
        <v>1</v>
      </c>
      <c r="D1027" s="119">
        <v>92</v>
      </c>
      <c r="E1027" s="119">
        <v>1</v>
      </c>
      <c r="F1027" s="119">
        <v>10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0.96199999999999997</v>
      </c>
      <c r="P1027" s="119">
        <v>88.46</v>
      </c>
      <c r="Q1027" s="119">
        <v>0.96199999999999997</v>
      </c>
      <c r="R1027" s="119">
        <v>9.6150000000000002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580</v>
      </c>
      <c r="AB1027" s="119" t="s">
        <v>450</v>
      </c>
      <c r="AC1027" s="119" t="s">
        <v>448</v>
      </c>
      <c r="AD1027" s="119" t="s">
        <v>431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0</v>
      </c>
      <c r="AQ1027" s="119">
        <v>34</v>
      </c>
      <c r="AR1027" s="119">
        <v>54</v>
      </c>
      <c r="AS1027" s="119">
        <v>12</v>
      </c>
      <c r="AT1027" s="119">
        <v>3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26.3</v>
      </c>
      <c r="BI1027" s="119">
        <v>26.1</v>
      </c>
      <c r="BJ1027" s="119">
        <v>29.9</v>
      </c>
      <c r="BK1027" s="119">
        <v>33.1</v>
      </c>
      <c r="BL1027" s="119">
        <v>0</v>
      </c>
      <c r="BM1027" s="119" t="s">
        <v>433</v>
      </c>
    </row>
    <row r="1028" spans="1:65" s="119" customFormat="1" ht="11.4" x14ac:dyDescent="0.2">
      <c r="A1028" s="119" t="s">
        <v>98</v>
      </c>
      <c r="B1028" s="119">
        <v>57</v>
      </c>
      <c r="C1028" s="119">
        <v>0</v>
      </c>
      <c r="D1028" s="119">
        <v>48</v>
      </c>
      <c r="E1028" s="119">
        <v>0</v>
      </c>
      <c r="F1028" s="119">
        <v>9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84.21</v>
      </c>
      <c r="Q1028" s="119">
        <v>0</v>
      </c>
      <c r="R1028" s="119">
        <v>15.79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480</v>
      </c>
      <c r="AC1028" s="119" t="s">
        <v>56</v>
      </c>
      <c r="AD1028" s="119" t="s">
        <v>529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5</v>
      </c>
      <c r="AR1028" s="119">
        <v>24</v>
      </c>
      <c r="AS1028" s="119">
        <v>21</v>
      </c>
      <c r="AT1028" s="119">
        <v>6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29.3</v>
      </c>
      <c r="BI1028" s="119">
        <v>29.5</v>
      </c>
      <c r="BJ1028" s="119">
        <v>33.700000000000003</v>
      </c>
      <c r="BK1028" s="119">
        <v>37.4</v>
      </c>
      <c r="BL1028" s="119">
        <v>3</v>
      </c>
      <c r="BM1028" s="119" t="s">
        <v>434</v>
      </c>
    </row>
    <row r="1029" spans="1:65" s="119" customFormat="1" ht="11.4" x14ac:dyDescent="0.2">
      <c r="A1029" s="119" t="s">
        <v>99</v>
      </c>
      <c r="B1029" s="119">
        <v>121</v>
      </c>
      <c r="C1029" s="119">
        <v>2</v>
      </c>
      <c r="D1029" s="119">
        <v>111</v>
      </c>
      <c r="E1029" s="119">
        <v>1</v>
      </c>
      <c r="F1029" s="119">
        <v>7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1.653</v>
      </c>
      <c r="P1029" s="119">
        <v>91.74</v>
      </c>
      <c r="Q1029" s="119">
        <v>0.82599999999999996</v>
      </c>
      <c r="R1029" s="119">
        <v>5.7850000000000001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549</v>
      </c>
      <c r="AB1029" s="119" t="s">
        <v>533</v>
      </c>
      <c r="AC1029" s="119" t="s">
        <v>520</v>
      </c>
      <c r="AD1029" s="119" t="s">
        <v>478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16</v>
      </c>
      <c r="AR1029" s="119">
        <v>81</v>
      </c>
      <c r="AS1029" s="119">
        <v>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27.7</v>
      </c>
      <c r="BI1029" s="119">
        <v>27.2</v>
      </c>
      <c r="BJ1029" s="119">
        <v>30.8</v>
      </c>
      <c r="BK1029" s="119">
        <v>33.5</v>
      </c>
      <c r="BL1029" s="119">
        <v>0</v>
      </c>
      <c r="BM1029" s="119" t="s">
        <v>433</v>
      </c>
    </row>
    <row r="1030" spans="1:65" s="119" customFormat="1" ht="11.4" x14ac:dyDescent="0.2">
      <c r="A1030" s="119" t="s">
        <v>99</v>
      </c>
      <c r="B1030" s="119">
        <v>47</v>
      </c>
      <c r="C1030" s="119">
        <v>0</v>
      </c>
      <c r="D1030" s="119">
        <v>36</v>
      </c>
      <c r="E1030" s="119">
        <v>0</v>
      </c>
      <c r="F1030" s="119">
        <v>10</v>
      </c>
      <c r="G1030" s="119">
        <v>0</v>
      </c>
      <c r="H1030" s="119">
        <v>1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76.599999999999994</v>
      </c>
      <c r="Q1030" s="119">
        <v>0</v>
      </c>
      <c r="R1030" s="119">
        <v>21.28</v>
      </c>
      <c r="S1030" s="119">
        <v>0</v>
      </c>
      <c r="T1030" s="119">
        <v>2.1280000000000001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513</v>
      </c>
      <c r="AC1030" s="119" t="s">
        <v>56</v>
      </c>
      <c r="AD1030" s="119" t="s">
        <v>512</v>
      </c>
      <c r="AE1030" s="119" t="s">
        <v>56</v>
      </c>
      <c r="AF1030" s="119" t="s">
        <v>582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5</v>
      </c>
      <c r="AR1030" s="119">
        <v>26</v>
      </c>
      <c r="AS1030" s="119">
        <v>11</v>
      </c>
      <c r="AT1030" s="119">
        <v>5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29.5</v>
      </c>
      <c r="BI1030" s="119">
        <v>29.2</v>
      </c>
      <c r="BJ1030" s="119">
        <v>33.6</v>
      </c>
      <c r="BK1030" s="119">
        <v>36.9</v>
      </c>
      <c r="BL1030" s="119">
        <v>2</v>
      </c>
      <c r="BM1030" s="119" t="s">
        <v>434</v>
      </c>
    </row>
    <row r="1031" spans="1:65" s="119" customFormat="1" ht="11.4" x14ac:dyDescent="0.2">
      <c r="A1031" s="119" t="s">
        <v>100</v>
      </c>
      <c r="B1031" s="119">
        <v>88</v>
      </c>
      <c r="C1031" s="119">
        <v>0</v>
      </c>
      <c r="D1031" s="119">
        <v>82</v>
      </c>
      <c r="E1031" s="119">
        <v>1</v>
      </c>
      <c r="F1031" s="119">
        <v>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93.18</v>
      </c>
      <c r="Q1031" s="119">
        <v>1.1359999999999999</v>
      </c>
      <c r="R1031" s="119">
        <v>5.6820000000000004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602</v>
      </c>
      <c r="AC1031" s="119" t="s">
        <v>562</v>
      </c>
      <c r="AD1031" s="119" t="s">
        <v>518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0</v>
      </c>
      <c r="AQ1031" s="119">
        <v>19</v>
      </c>
      <c r="AR1031" s="119">
        <v>38</v>
      </c>
      <c r="AS1031" s="119">
        <v>29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28.1</v>
      </c>
      <c r="BI1031" s="119">
        <v>28.7</v>
      </c>
      <c r="BJ1031" s="119">
        <v>31.7</v>
      </c>
      <c r="BK1031" s="119">
        <v>32.799999999999997</v>
      </c>
      <c r="BL1031" s="119">
        <v>0</v>
      </c>
      <c r="BM1031" s="119" t="s">
        <v>433</v>
      </c>
    </row>
    <row r="1032" spans="1:65" s="119" customFormat="1" ht="11.4" x14ac:dyDescent="0.2">
      <c r="A1032" s="119" t="s">
        <v>100</v>
      </c>
      <c r="B1032" s="119">
        <v>72</v>
      </c>
      <c r="C1032" s="119">
        <v>2</v>
      </c>
      <c r="D1032" s="119">
        <v>63</v>
      </c>
      <c r="E1032" s="119">
        <v>0</v>
      </c>
      <c r="F1032" s="119">
        <v>7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2.778</v>
      </c>
      <c r="P1032" s="119">
        <v>87.5</v>
      </c>
      <c r="Q1032" s="119">
        <v>0</v>
      </c>
      <c r="R1032" s="119">
        <v>9.7219999999999995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458</v>
      </c>
      <c r="AB1032" s="119" t="s">
        <v>547</v>
      </c>
      <c r="AC1032" s="119" t="s">
        <v>56</v>
      </c>
      <c r="AD1032" s="119" t="s">
        <v>629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0</v>
      </c>
      <c r="AQ1032" s="119">
        <v>4</v>
      </c>
      <c r="AR1032" s="119">
        <v>29</v>
      </c>
      <c r="AS1032" s="119">
        <v>27</v>
      </c>
      <c r="AT1032" s="119">
        <v>7</v>
      </c>
      <c r="AU1032" s="119">
        <v>3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30.5</v>
      </c>
      <c r="BI1032" s="119">
        <v>30.2</v>
      </c>
      <c r="BJ1032" s="119">
        <v>35.1</v>
      </c>
      <c r="BK1032" s="119">
        <v>41</v>
      </c>
      <c r="BL1032" s="119">
        <v>6</v>
      </c>
      <c r="BM1032" s="119" t="s">
        <v>434</v>
      </c>
    </row>
    <row r="1033" spans="1:65" s="119" customFormat="1" ht="11.4" x14ac:dyDescent="0.2">
      <c r="A1033" s="119" t="s">
        <v>101</v>
      </c>
      <c r="B1033" s="119">
        <v>88</v>
      </c>
      <c r="C1033" s="119">
        <v>0</v>
      </c>
      <c r="D1033" s="119">
        <v>74</v>
      </c>
      <c r="E1033" s="119">
        <v>0</v>
      </c>
      <c r="F1033" s="119">
        <v>14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84.09</v>
      </c>
      <c r="Q1033" s="119">
        <v>0</v>
      </c>
      <c r="R1033" s="119">
        <v>15.91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560</v>
      </c>
      <c r="AC1033" s="119" t="s">
        <v>56</v>
      </c>
      <c r="AD1033" s="119" t="s">
        <v>562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1</v>
      </c>
      <c r="AR1033" s="119">
        <v>50</v>
      </c>
      <c r="AS1033" s="119">
        <v>33</v>
      </c>
      <c r="AT1033" s="119">
        <v>4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29.8</v>
      </c>
      <c r="BI1033" s="119">
        <v>29.4</v>
      </c>
      <c r="BJ1033" s="119">
        <v>33.200000000000003</v>
      </c>
      <c r="BK1033" s="119">
        <v>35.4</v>
      </c>
      <c r="BL1033" s="119">
        <v>2</v>
      </c>
      <c r="BM1033" s="119" t="s">
        <v>433</v>
      </c>
    </row>
    <row r="1034" spans="1:65" s="119" customFormat="1" ht="11.4" x14ac:dyDescent="0.2">
      <c r="A1034" s="119" t="s">
        <v>101</v>
      </c>
      <c r="B1034" s="119">
        <v>57</v>
      </c>
      <c r="C1034" s="119">
        <v>0</v>
      </c>
      <c r="D1034" s="119">
        <v>47</v>
      </c>
      <c r="E1034" s="119">
        <v>0</v>
      </c>
      <c r="F1034" s="119">
        <v>10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82.46</v>
      </c>
      <c r="Q1034" s="119">
        <v>0</v>
      </c>
      <c r="R1034" s="119">
        <v>17.54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567</v>
      </c>
      <c r="AC1034" s="119" t="s">
        <v>56</v>
      </c>
      <c r="AD1034" s="119" t="s">
        <v>533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4</v>
      </c>
      <c r="AR1034" s="119">
        <v>29</v>
      </c>
      <c r="AS1034" s="119">
        <v>22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29.5</v>
      </c>
      <c r="BI1034" s="119">
        <v>29.1</v>
      </c>
      <c r="BJ1034" s="119">
        <v>33.299999999999997</v>
      </c>
      <c r="BK1034" s="119">
        <v>35.1</v>
      </c>
      <c r="BL1034" s="119">
        <v>2</v>
      </c>
      <c r="BM1034" s="119" t="s">
        <v>434</v>
      </c>
    </row>
    <row r="1035" spans="1:65" s="119" customFormat="1" ht="11.4" x14ac:dyDescent="0.2">
      <c r="A1035" s="119" t="s">
        <v>103</v>
      </c>
      <c r="B1035" s="119">
        <v>64</v>
      </c>
      <c r="C1035" s="119">
        <v>0</v>
      </c>
      <c r="D1035" s="119">
        <v>61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95.31</v>
      </c>
      <c r="Q1035" s="119">
        <v>0</v>
      </c>
      <c r="R1035" s="119">
        <v>4.6879999999999997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609</v>
      </c>
      <c r="AC1035" s="119" t="s">
        <v>56</v>
      </c>
      <c r="AD1035" s="119" t="s">
        <v>465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5</v>
      </c>
      <c r="AQ1035" s="119">
        <v>15</v>
      </c>
      <c r="AR1035" s="119">
        <v>31</v>
      </c>
      <c r="AS1035" s="119">
        <v>8</v>
      </c>
      <c r="AT1035" s="119">
        <v>4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26.5</v>
      </c>
      <c r="BI1035" s="119">
        <v>27</v>
      </c>
      <c r="BJ1035" s="119">
        <v>31.5</v>
      </c>
      <c r="BK1035" s="119">
        <v>35.6</v>
      </c>
      <c r="BL1035" s="119">
        <v>1</v>
      </c>
      <c r="BM1035" s="119" t="s">
        <v>433</v>
      </c>
    </row>
    <row r="1036" spans="1:65" s="119" customFormat="1" ht="11.4" x14ac:dyDescent="0.2">
      <c r="A1036" s="119" t="s">
        <v>103</v>
      </c>
      <c r="B1036" s="119">
        <v>59</v>
      </c>
      <c r="C1036" s="119">
        <v>0</v>
      </c>
      <c r="D1036" s="119">
        <v>50</v>
      </c>
      <c r="E1036" s="119">
        <v>0</v>
      </c>
      <c r="F1036" s="119">
        <v>9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84.75</v>
      </c>
      <c r="Q1036" s="119">
        <v>0</v>
      </c>
      <c r="R1036" s="119">
        <v>15.25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541</v>
      </c>
      <c r="AC1036" s="119" t="s">
        <v>56</v>
      </c>
      <c r="AD1036" s="119" t="s">
        <v>529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1</v>
      </c>
      <c r="AR1036" s="119">
        <v>26</v>
      </c>
      <c r="AS1036" s="119">
        <v>25</v>
      </c>
      <c r="AT1036" s="119">
        <v>6</v>
      </c>
      <c r="AU1036" s="119">
        <v>1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30.4</v>
      </c>
      <c r="BI1036" s="119">
        <v>30.3</v>
      </c>
      <c r="BJ1036" s="119">
        <v>32.799999999999997</v>
      </c>
      <c r="BK1036" s="119">
        <v>36.700000000000003</v>
      </c>
      <c r="BL1036" s="119">
        <v>2</v>
      </c>
      <c r="BM1036" s="119" t="s">
        <v>434</v>
      </c>
    </row>
    <row r="1037" spans="1:65" s="119" customFormat="1" ht="11.4" x14ac:dyDescent="0.2">
      <c r="A1037" s="119" t="s">
        <v>104</v>
      </c>
      <c r="B1037" s="119">
        <v>87</v>
      </c>
      <c r="C1037" s="119">
        <v>0</v>
      </c>
      <c r="D1037" s="119">
        <v>79</v>
      </c>
      <c r="E1037" s="119">
        <v>0</v>
      </c>
      <c r="F1037" s="119">
        <v>8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90.8</v>
      </c>
      <c r="Q1037" s="119">
        <v>0</v>
      </c>
      <c r="R1037" s="119">
        <v>9.1950000000000003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609</v>
      </c>
      <c r="AC1037" s="119" t="s">
        <v>56</v>
      </c>
      <c r="AD1037" s="119" t="s">
        <v>457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2</v>
      </c>
      <c r="AQ1037" s="119">
        <v>29</v>
      </c>
      <c r="AR1037" s="119">
        <v>38</v>
      </c>
      <c r="AS1037" s="119">
        <v>17</v>
      </c>
      <c r="AT1037" s="119">
        <v>1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26.5</v>
      </c>
      <c r="BI1037" s="119">
        <v>26.4</v>
      </c>
      <c r="BJ1037" s="119">
        <v>30.5</v>
      </c>
      <c r="BK1037" s="119">
        <v>32.9</v>
      </c>
      <c r="BL1037" s="119">
        <v>0</v>
      </c>
      <c r="BM1037" s="119" t="s">
        <v>433</v>
      </c>
    </row>
    <row r="1038" spans="1:65" s="119" customFormat="1" ht="11.4" x14ac:dyDescent="0.2">
      <c r="A1038" s="119" t="s">
        <v>104</v>
      </c>
      <c r="B1038" s="119">
        <v>49</v>
      </c>
      <c r="C1038" s="119">
        <v>0</v>
      </c>
      <c r="D1038" s="119">
        <v>39</v>
      </c>
      <c r="E1038" s="119">
        <v>0</v>
      </c>
      <c r="F1038" s="119">
        <v>10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79.59</v>
      </c>
      <c r="Q1038" s="119">
        <v>0</v>
      </c>
      <c r="R1038" s="119">
        <v>20.41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500</v>
      </c>
      <c r="AC1038" s="119" t="s">
        <v>56</v>
      </c>
      <c r="AD1038" s="119" t="s">
        <v>530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1</v>
      </c>
      <c r="AQ1038" s="119">
        <v>6</v>
      </c>
      <c r="AR1038" s="119">
        <v>21</v>
      </c>
      <c r="AS1038" s="119">
        <v>15</v>
      </c>
      <c r="AT1038" s="119">
        <v>5</v>
      </c>
      <c r="AU1038" s="119">
        <v>1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29.3</v>
      </c>
      <c r="BI1038" s="119">
        <v>28.4</v>
      </c>
      <c r="BJ1038" s="119">
        <v>34.5</v>
      </c>
      <c r="BK1038" s="119">
        <v>37.799999999999997</v>
      </c>
      <c r="BL1038" s="119">
        <v>4</v>
      </c>
      <c r="BM1038" s="119" t="s">
        <v>434</v>
      </c>
    </row>
    <row r="1039" spans="1:65" s="119" customFormat="1" ht="11.4" x14ac:dyDescent="0.2">
      <c r="A1039" s="119" t="s">
        <v>105</v>
      </c>
      <c r="B1039" s="119">
        <v>72</v>
      </c>
      <c r="C1039" s="119">
        <v>0</v>
      </c>
      <c r="D1039" s="119">
        <v>68</v>
      </c>
      <c r="E1039" s="119">
        <v>0</v>
      </c>
      <c r="F1039" s="119">
        <v>4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94.44</v>
      </c>
      <c r="Q1039" s="119">
        <v>0</v>
      </c>
      <c r="R1039" s="119">
        <v>5.556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455</v>
      </c>
      <c r="AC1039" s="119" t="s">
        <v>56</v>
      </c>
      <c r="AD1039" s="119" t="s">
        <v>483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0</v>
      </c>
      <c r="AQ1039" s="119">
        <v>11</v>
      </c>
      <c r="AR1039" s="119">
        <v>42</v>
      </c>
      <c r="AS1039" s="119">
        <v>14</v>
      </c>
      <c r="AT1039" s="119">
        <v>4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27.8</v>
      </c>
      <c r="BI1039" s="119">
        <v>28.5</v>
      </c>
      <c r="BJ1039" s="119">
        <v>30.9</v>
      </c>
      <c r="BK1039" s="119">
        <v>35.4</v>
      </c>
      <c r="BL1039" s="119">
        <v>0</v>
      </c>
      <c r="BM1039" s="119" t="s">
        <v>433</v>
      </c>
    </row>
    <row r="1040" spans="1:65" s="119" customFormat="1" ht="11.4" x14ac:dyDescent="0.2">
      <c r="A1040" s="119" t="s">
        <v>105</v>
      </c>
      <c r="B1040" s="119">
        <v>37</v>
      </c>
      <c r="C1040" s="119">
        <v>0</v>
      </c>
      <c r="D1040" s="119">
        <v>33</v>
      </c>
      <c r="E1040" s="119">
        <v>0</v>
      </c>
      <c r="F1040" s="119">
        <v>4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89.19</v>
      </c>
      <c r="Q1040" s="119">
        <v>0</v>
      </c>
      <c r="R1040" s="119">
        <v>10.81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563</v>
      </c>
      <c r="AC1040" s="119" t="s">
        <v>56</v>
      </c>
      <c r="AD1040" s="119" t="s">
        <v>533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4</v>
      </c>
      <c r="AQ1040" s="119">
        <v>0</v>
      </c>
      <c r="AR1040" s="119">
        <v>14</v>
      </c>
      <c r="AS1040" s="119">
        <v>15</v>
      </c>
      <c r="AT1040" s="119">
        <v>2</v>
      </c>
      <c r="AU1040" s="119">
        <v>1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29.6</v>
      </c>
      <c r="BI1040" s="119">
        <v>30.1</v>
      </c>
      <c r="BJ1040" s="119">
        <v>34.200000000000003</v>
      </c>
      <c r="BK1040" s="119">
        <v>41</v>
      </c>
      <c r="BL1040" s="119">
        <v>2</v>
      </c>
      <c r="BM1040" s="119" t="s">
        <v>434</v>
      </c>
    </row>
    <row r="1041" spans="1:65" s="119" customFormat="1" ht="11.4" x14ac:dyDescent="0.2">
      <c r="A1041" s="119" t="s">
        <v>106</v>
      </c>
      <c r="B1041" s="119">
        <v>92</v>
      </c>
      <c r="C1041" s="119">
        <v>0</v>
      </c>
      <c r="D1041" s="119">
        <v>80</v>
      </c>
      <c r="E1041" s="119">
        <v>0</v>
      </c>
      <c r="F1041" s="119">
        <v>12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86.96</v>
      </c>
      <c r="Q1041" s="119">
        <v>0</v>
      </c>
      <c r="R1041" s="119">
        <v>13.04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446</v>
      </c>
      <c r="AC1041" s="119" t="s">
        <v>56</v>
      </c>
      <c r="AD1041" s="119" t="s">
        <v>563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14</v>
      </c>
      <c r="AR1041" s="119">
        <v>50</v>
      </c>
      <c r="AS1041" s="119">
        <v>28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28.5</v>
      </c>
      <c r="BI1041" s="119">
        <v>28.6</v>
      </c>
      <c r="BJ1041" s="119">
        <v>31.4</v>
      </c>
      <c r="BK1041" s="119">
        <v>33.1</v>
      </c>
      <c r="BL1041" s="119">
        <v>0</v>
      </c>
      <c r="BM1041" s="119" t="s">
        <v>433</v>
      </c>
    </row>
    <row r="1042" spans="1:65" s="119" customFormat="1" ht="11.4" x14ac:dyDescent="0.2">
      <c r="A1042" s="119" t="s">
        <v>106</v>
      </c>
      <c r="B1042" s="119">
        <v>51</v>
      </c>
      <c r="C1042" s="119">
        <v>0</v>
      </c>
      <c r="D1042" s="119">
        <v>48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94.12</v>
      </c>
      <c r="Q1042" s="119">
        <v>0</v>
      </c>
      <c r="R1042" s="119">
        <v>5.8819999999999997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541</v>
      </c>
      <c r="AC1042" s="119" t="s">
        <v>56</v>
      </c>
      <c r="AD1042" s="119" t="s">
        <v>522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2</v>
      </c>
      <c r="AR1042" s="119">
        <v>28</v>
      </c>
      <c r="AS1042" s="119">
        <v>13</v>
      </c>
      <c r="AT1042" s="119">
        <v>6</v>
      </c>
      <c r="AU1042" s="119">
        <v>1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30.3</v>
      </c>
      <c r="BI1042" s="119">
        <v>29.1</v>
      </c>
      <c r="BJ1042" s="119">
        <v>35.5</v>
      </c>
      <c r="BK1042" s="119">
        <v>39.9</v>
      </c>
      <c r="BL1042" s="119">
        <v>5</v>
      </c>
      <c r="BM1042" s="119" t="s">
        <v>434</v>
      </c>
    </row>
    <row r="1043" spans="1:65" s="119" customFormat="1" ht="11.4" x14ac:dyDescent="0.2">
      <c r="A1043" s="119" t="s">
        <v>107</v>
      </c>
      <c r="B1043" s="119">
        <v>77</v>
      </c>
      <c r="C1043" s="119">
        <v>0</v>
      </c>
      <c r="D1043" s="119">
        <v>68</v>
      </c>
      <c r="E1043" s="119">
        <v>0</v>
      </c>
      <c r="F1043" s="119">
        <v>9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88.31</v>
      </c>
      <c r="Q1043" s="119">
        <v>0</v>
      </c>
      <c r="R1043" s="119">
        <v>11.69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478</v>
      </c>
      <c r="AC1043" s="119" t="s">
        <v>56</v>
      </c>
      <c r="AD1043" s="119" t="s">
        <v>441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5</v>
      </c>
      <c r="AQ1043" s="119">
        <v>10</v>
      </c>
      <c r="AR1043" s="119">
        <v>56</v>
      </c>
      <c r="AS1043" s="119">
        <v>6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26.8</v>
      </c>
      <c r="BI1043" s="119">
        <v>27.3</v>
      </c>
      <c r="BJ1043" s="119">
        <v>29.4</v>
      </c>
      <c r="BK1043" s="119">
        <v>30.6</v>
      </c>
      <c r="BL1043" s="119">
        <v>0</v>
      </c>
      <c r="BM1043" s="119" t="s">
        <v>433</v>
      </c>
    </row>
    <row r="1044" spans="1:65" s="119" customFormat="1" ht="11.4" x14ac:dyDescent="0.2">
      <c r="A1044" s="119" t="s">
        <v>107</v>
      </c>
      <c r="B1044" s="119">
        <v>70</v>
      </c>
      <c r="C1044" s="119">
        <v>0</v>
      </c>
      <c r="D1044" s="119">
        <v>66</v>
      </c>
      <c r="E1044" s="119">
        <v>0</v>
      </c>
      <c r="F1044" s="119">
        <v>4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94.29</v>
      </c>
      <c r="Q1044" s="119">
        <v>0</v>
      </c>
      <c r="R1044" s="119">
        <v>5.7140000000000004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480</v>
      </c>
      <c r="AC1044" s="119" t="s">
        <v>56</v>
      </c>
      <c r="AD1044" s="119" t="s">
        <v>495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11</v>
      </c>
      <c r="AR1044" s="119">
        <v>39</v>
      </c>
      <c r="AS1044" s="119">
        <v>15</v>
      </c>
      <c r="AT1044" s="119">
        <v>4</v>
      </c>
      <c r="AU1044" s="119">
        <v>1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28.7</v>
      </c>
      <c r="BI1044" s="119">
        <v>28.4</v>
      </c>
      <c r="BJ1044" s="119">
        <v>32.4</v>
      </c>
      <c r="BK1044" s="119">
        <v>36.700000000000003</v>
      </c>
      <c r="BL1044" s="119">
        <v>1</v>
      </c>
      <c r="BM1044" s="119" t="s">
        <v>434</v>
      </c>
    </row>
    <row r="1045" spans="1:65" s="119" customFormat="1" ht="11.4" x14ac:dyDescent="0.2">
      <c r="A1045" s="119" t="s">
        <v>108</v>
      </c>
      <c r="B1045" s="119">
        <v>77</v>
      </c>
      <c r="C1045" s="119">
        <v>1</v>
      </c>
      <c r="D1045" s="119">
        <v>69</v>
      </c>
      <c r="E1045" s="119">
        <v>0</v>
      </c>
      <c r="F1045" s="119">
        <v>6</v>
      </c>
      <c r="G1045" s="119">
        <v>0</v>
      </c>
      <c r="H1045" s="119">
        <v>0</v>
      </c>
      <c r="I1045" s="119">
        <v>1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1.2989999999999999</v>
      </c>
      <c r="P1045" s="119">
        <v>89.61</v>
      </c>
      <c r="Q1045" s="119">
        <v>0</v>
      </c>
      <c r="R1045" s="119">
        <v>7.7919999999999998</v>
      </c>
      <c r="S1045" s="119">
        <v>0</v>
      </c>
      <c r="T1045" s="119">
        <v>0</v>
      </c>
      <c r="U1045" s="119">
        <v>1.2989999999999999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623</v>
      </c>
      <c r="AB1045" s="119" t="s">
        <v>495</v>
      </c>
      <c r="AC1045" s="119" t="s">
        <v>56</v>
      </c>
      <c r="AD1045" s="119" t="s">
        <v>573</v>
      </c>
      <c r="AE1045" s="119" t="s">
        <v>56</v>
      </c>
      <c r="AF1045" s="119" t="s">
        <v>56</v>
      </c>
      <c r="AG1045" s="119" t="s">
        <v>559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7</v>
      </c>
      <c r="AQ1045" s="119">
        <v>14</v>
      </c>
      <c r="AR1045" s="119">
        <v>26</v>
      </c>
      <c r="AS1045" s="119">
        <v>24</v>
      </c>
      <c r="AT1045" s="119">
        <v>5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28.2</v>
      </c>
      <c r="BI1045" s="119">
        <v>28.6</v>
      </c>
      <c r="BJ1045" s="119">
        <v>32.799999999999997</v>
      </c>
      <c r="BK1045" s="119">
        <v>36</v>
      </c>
      <c r="BL1045" s="119">
        <v>2</v>
      </c>
      <c r="BM1045" s="119" t="s">
        <v>433</v>
      </c>
    </row>
    <row r="1046" spans="1:65" s="119" customFormat="1" ht="11.4" x14ac:dyDescent="0.2">
      <c r="A1046" s="119" t="s">
        <v>108</v>
      </c>
      <c r="B1046" s="119">
        <v>51</v>
      </c>
      <c r="C1046" s="119">
        <v>0</v>
      </c>
      <c r="D1046" s="119">
        <v>45</v>
      </c>
      <c r="E1046" s="119">
        <v>0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88.24</v>
      </c>
      <c r="Q1046" s="119">
        <v>0</v>
      </c>
      <c r="R1046" s="119">
        <v>11.76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568</v>
      </c>
      <c r="AC1046" s="119" t="s">
        <v>56</v>
      </c>
      <c r="AD1046" s="119" t="s">
        <v>570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3</v>
      </c>
      <c r="AR1046" s="119">
        <v>18</v>
      </c>
      <c r="AS1046" s="119">
        <v>21</v>
      </c>
      <c r="AT1046" s="119">
        <v>9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30.9</v>
      </c>
      <c r="BI1046" s="119">
        <v>30.6</v>
      </c>
      <c r="BJ1046" s="119">
        <v>35.700000000000003</v>
      </c>
      <c r="BK1046" s="119">
        <v>38.799999999999997</v>
      </c>
      <c r="BL1046" s="119">
        <v>6</v>
      </c>
      <c r="BM1046" s="119" t="s">
        <v>434</v>
      </c>
    </row>
    <row r="1047" spans="1:65" s="119" customFormat="1" ht="11.4" x14ac:dyDescent="0.2">
      <c r="A1047" s="119" t="s">
        <v>109</v>
      </c>
      <c r="B1047" s="119">
        <v>73</v>
      </c>
      <c r="C1047" s="119">
        <v>0</v>
      </c>
      <c r="D1047" s="119">
        <v>66</v>
      </c>
      <c r="E1047" s="119">
        <v>0</v>
      </c>
      <c r="F1047" s="119">
        <v>7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90.41</v>
      </c>
      <c r="Q1047" s="119">
        <v>0</v>
      </c>
      <c r="R1047" s="119">
        <v>9.5890000000000004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564</v>
      </c>
      <c r="AC1047" s="119" t="s">
        <v>56</v>
      </c>
      <c r="AD1047" s="119" t="s">
        <v>573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13</v>
      </c>
      <c r="AR1047" s="119">
        <v>45</v>
      </c>
      <c r="AS1047" s="119">
        <v>14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27.6</v>
      </c>
      <c r="BI1047" s="119">
        <v>26.7</v>
      </c>
      <c r="BJ1047" s="119">
        <v>30.4</v>
      </c>
      <c r="BK1047" s="119">
        <v>34</v>
      </c>
      <c r="BL1047" s="119">
        <v>0</v>
      </c>
      <c r="BM1047" s="119" t="s">
        <v>433</v>
      </c>
    </row>
    <row r="1048" spans="1:65" s="119" customFormat="1" ht="11.4" x14ac:dyDescent="0.2">
      <c r="A1048" s="119" t="s">
        <v>109</v>
      </c>
      <c r="B1048" s="119">
        <v>79</v>
      </c>
      <c r="C1048" s="119">
        <v>1</v>
      </c>
      <c r="D1048" s="119">
        <v>66</v>
      </c>
      <c r="E1048" s="119">
        <v>0</v>
      </c>
      <c r="F1048" s="119">
        <v>12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1.266</v>
      </c>
      <c r="P1048" s="119">
        <v>83.54</v>
      </c>
      <c r="Q1048" s="119">
        <v>0</v>
      </c>
      <c r="R1048" s="119">
        <v>15.19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602</v>
      </c>
      <c r="AB1048" s="119" t="s">
        <v>535</v>
      </c>
      <c r="AC1048" s="119" t="s">
        <v>56</v>
      </c>
      <c r="AD1048" s="119" t="s">
        <v>472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5</v>
      </c>
      <c r="AQ1048" s="119">
        <v>17</v>
      </c>
      <c r="AR1048" s="119">
        <v>47</v>
      </c>
      <c r="AS1048" s="119">
        <v>9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26.6</v>
      </c>
      <c r="BI1048" s="119">
        <v>26.8</v>
      </c>
      <c r="BJ1048" s="119">
        <v>29.9</v>
      </c>
      <c r="BK1048" s="119">
        <v>34.299999999999997</v>
      </c>
      <c r="BL1048" s="119">
        <v>1</v>
      </c>
      <c r="BM1048" s="119" t="s">
        <v>434</v>
      </c>
    </row>
    <row r="1049" spans="1:65" s="119" customFormat="1" ht="11.4" x14ac:dyDescent="0.2">
      <c r="A1049" s="119" t="s">
        <v>110</v>
      </c>
      <c r="B1049" s="119">
        <v>70</v>
      </c>
      <c r="C1049" s="119">
        <v>0</v>
      </c>
      <c r="D1049" s="119">
        <v>67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95.71</v>
      </c>
      <c r="Q1049" s="119">
        <v>0</v>
      </c>
      <c r="R1049" s="119">
        <v>4.2859999999999996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565</v>
      </c>
      <c r="AC1049" s="119" t="s">
        <v>56</v>
      </c>
      <c r="AD1049" s="119" t="s">
        <v>446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15</v>
      </c>
      <c r="AR1049" s="119">
        <v>32</v>
      </c>
      <c r="AS1049" s="119">
        <v>23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28.5</v>
      </c>
      <c r="BI1049" s="119">
        <v>28.9</v>
      </c>
      <c r="BJ1049" s="119">
        <v>32.4</v>
      </c>
      <c r="BK1049" s="119">
        <v>33.799999999999997</v>
      </c>
      <c r="BL1049" s="119">
        <v>0</v>
      </c>
      <c r="BM1049" s="119" t="s">
        <v>433</v>
      </c>
    </row>
    <row r="1050" spans="1:65" s="119" customFormat="1" ht="11.4" x14ac:dyDescent="0.2">
      <c r="A1050" s="119" t="s">
        <v>110</v>
      </c>
      <c r="B1050" s="119">
        <v>85</v>
      </c>
      <c r="C1050" s="119">
        <v>1</v>
      </c>
      <c r="D1050" s="119">
        <v>78</v>
      </c>
      <c r="E1050" s="119">
        <v>0</v>
      </c>
      <c r="F1050" s="119">
        <v>6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1.1759999999999999</v>
      </c>
      <c r="P1050" s="119">
        <v>91.76</v>
      </c>
      <c r="Q1050" s="119">
        <v>0</v>
      </c>
      <c r="R1050" s="119">
        <v>7.0590000000000002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457</v>
      </c>
      <c r="AB1050" s="119" t="s">
        <v>578</v>
      </c>
      <c r="AC1050" s="119" t="s">
        <v>56</v>
      </c>
      <c r="AD1050" s="119" t="s">
        <v>446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10</v>
      </c>
      <c r="AR1050" s="119">
        <v>48</v>
      </c>
      <c r="AS1050" s="119">
        <v>24</v>
      </c>
      <c r="AT1050" s="119">
        <v>3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28.8</v>
      </c>
      <c r="BI1050" s="119">
        <v>28.4</v>
      </c>
      <c r="BJ1050" s="119">
        <v>33</v>
      </c>
      <c r="BK1050" s="119">
        <v>34.299999999999997</v>
      </c>
      <c r="BL1050" s="119">
        <v>3</v>
      </c>
      <c r="BM1050" s="119" t="s">
        <v>434</v>
      </c>
    </row>
    <row r="1051" spans="1:65" s="119" customFormat="1" ht="11.4" x14ac:dyDescent="0.2">
      <c r="A1051" s="119" t="s">
        <v>111</v>
      </c>
      <c r="B1051" s="119">
        <v>90</v>
      </c>
      <c r="C1051" s="119">
        <v>0</v>
      </c>
      <c r="D1051" s="119">
        <v>83</v>
      </c>
      <c r="E1051" s="119">
        <v>1</v>
      </c>
      <c r="F1051" s="119">
        <v>6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92.22</v>
      </c>
      <c r="Q1051" s="119">
        <v>1.111</v>
      </c>
      <c r="R1051" s="119">
        <v>6.6669999999999998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469</v>
      </c>
      <c r="AC1051" s="119" t="s">
        <v>462</v>
      </c>
      <c r="AD1051" s="119" t="s">
        <v>449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3</v>
      </c>
      <c r="AO1051" s="119">
        <v>7</v>
      </c>
      <c r="AP1051" s="119">
        <v>14</v>
      </c>
      <c r="AQ1051" s="119">
        <v>15</v>
      </c>
      <c r="AR1051" s="119">
        <v>31</v>
      </c>
      <c r="AS1051" s="119">
        <v>18</v>
      </c>
      <c r="AT1051" s="119">
        <v>1</v>
      </c>
      <c r="AU1051" s="119">
        <v>1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24.8</v>
      </c>
      <c r="BI1051" s="119">
        <v>26.3</v>
      </c>
      <c r="BJ1051" s="119">
        <v>30.6</v>
      </c>
      <c r="BK1051" s="119">
        <v>33.700000000000003</v>
      </c>
      <c r="BL1051" s="119">
        <v>1</v>
      </c>
      <c r="BM1051" s="119" t="s">
        <v>433</v>
      </c>
    </row>
    <row r="1052" spans="1:65" s="119" customFormat="1" ht="11.4" x14ac:dyDescent="0.2">
      <c r="A1052" s="119" t="s">
        <v>111</v>
      </c>
      <c r="B1052" s="119">
        <v>84</v>
      </c>
      <c r="C1052" s="119">
        <v>1</v>
      </c>
      <c r="D1052" s="119">
        <v>74</v>
      </c>
      <c r="E1052" s="119">
        <v>0</v>
      </c>
      <c r="F1052" s="119">
        <v>7</v>
      </c>
      <c r="G1052" s="119">
        <v>1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1.19</v>
      </c>
      <c r="P1052" s="119">
        <v>88.1</v>
      </c>
      <c r="Q1052" s="119">
        <v>0</v>
      </c>
      <c r="R1052" s="119">
        <v>8.3330000000000002</v>
      </c>
      <c r="S1052" s="119">
        <v>1.19</v>
      </c>
      <c r="T1052" s="119">
        <v>1.19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700</v>
      </c>
      <c r="AB1052" s="119" t="s">
        <v>530</v>
      </c>
      <c r="AC1052" s="119" t="s">
        <v>56</v>
      </c>
      <c r="AD1052" s="119" t="s">
        <v>577</v>
      </c>
      <c r="AE1052" s="119" t="s">
        <v>456</v>
      </c>
      <c r="AF1052" s="119" t="s">
        <v>531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1</v>
      </c>
      <c r="AN1052" s="119">
        <v>0</v>
      </c>
      <c r="AO1052" s="119">
        <v>1</v>
      </c>
      <c r="AP1052" s="119">
        <v>0</v>
      </c>
      <c r="AQ1052" s="119">
        <v>9</v>
      </c>
      <c r="AR1052" s="119">
        <v>38</v>
      </c>
      <c r="AS1052" s="119">
        <v>29</v>
      </c>
      <c r="AT1052" s="119">
        <v>6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28.7</v>
      </c>
      <c r="BI1052" s="119">
        <v>29.4</v>
      </c>
      <c r="BJ1052" s="119">
        <v>33.200000000000003</v>
      </c>
      <c r="BK1052" s="119">
        <v>35.200000000000003</v>
      </c>
      <c r="BL1052" s="119">
        <v>1</v>
      </c>
      <c r="BM1052" s="119" t="s">
        <v>434</v>
      </c>
    </row>
    <row r="1053" spans="1:65" s="119" customFormat="1" ht="11.4" x14ac:dyDescent="0.2">
      <c r="A1053" s="119" t="s">
        <v>112</v>
      </c>
      <c r="B1053" s="119">
        <v>86</v>
      </c>
      <c r="C1053" s="119">
        <v>1</v>
      </c>
      <c r="D1053" s="119">
        <v>80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1.163</v>
      </c>
      <c r="P1053" s="119">
        <v>93.02</v>
      </c>
      <c r="Q1053" s="119">
        <v>0</v>
      </c>
      <c r="R1053" s="119">
        <v>5.8140000000000001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561</v>
      </c>
      <c r="AB1053" s="119" t="s">
        <v>565</v>
      </c>
      <c r="AC1053" s="119" t="s">
        <v>56</v>
      </c>
      <c r="AD1053" s="119" t="s">
        <v>529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1</v>
      </c>
      <c r="AQ1053" s="119">
        <v>12</v>
      </c>
      <c r="AR1053" s="119">
        <v>42</v>
      </c>
      <c r="AS1053" s="119">
        <v>29</v>
      </c>
      <c r="AT1053" s="119">
        <v>2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28.8</v>
      </c>
      <c r="BI1053" s="119">
        <v>28.9</v>
      </c>
      <c r="BJ1053" s="119">
        <v>32.799999999999997</v>
      </c>
      <c r="BK1053" s="119">
        <v>34.5</v>
      </c>
      <c r="BL1053" s="119">
        <v>0</v>
      </c>
      <c r="BM1053" s="119" t="s">
        <v>433</v>
      </c>
    </row>
    <row r="1054" spans="1:65" s="119" customFormat="1" ht="11.4" x14ac:dyDescent="0.2">
      <c r="A1054" s="119" t="s">
        <v>112</v>
      </c>
      <c r="B1054" s="119">
        <v>76</v>
      </c>
      <c r="C1054" s="119">
        <v>0</v>
      </c>
      <c r="D1054" s="119">
        <v>71</v>
      </c>
      <c r="E1054" s="119">
        <v>0</v>
      </c>
      <c r="F1054" s="119">
        <v>5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93.42</v>
      </c>
      <c r="Q1054" s="119">
        <v>0</v>
      </c>
      <c r="R1054" s="119">
        <v>6.5789999999999997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563</v>
      </c>
      <c r="AC1054" s="119" t="s">
        <v>56</v>
      </c>
      <c r="AD1054" s="119" t="s">
        <v>602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6</v>
      </c>
      <c r="AR1054" s="119">
        <v>33</v>
      </c>
      <c r="AS1054" s="119">
        <v>33</v>
      </c>
      <c r="AT1054" s="119">
        <v>4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29.8</v>
      </c>
      <c r="BI1054" s="119">
        <v>30</v>
      </c>
      <c r="BJ1054" s="119">
        <v>33.299999999999997</v>
      </c>
      <c r="BK1054" s="119">
        <v>35.4</v>
      </c>
      <c r="BL1054" s="119">
        <v>0</v>
      </c>
      <c r="BM1054" s="119" t="s">
        <v>434</v>
      </c>
    </row>
    <row r="1055" spans="1:65" s="119" customFormat="1" ht="11.4" x14ac:dyDescent="0.2">
      <c r="A1055" s="119" t="s">
        <v>113</v>
      </c>
      <c r="B1055" s="119">
        <v>60</v>
      </c>
      <c r="C1055" s="119">
        <v>0</v>
      </c>
      <c r="D1055" s="119">
        <v>56</v>
      </c>
      <c r="E1055" s="119">
        <v>0</v>
      </c>
      <c r="F1055" s="119">
        <v>4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93.33</v>
      </c>
      <c r="Q1055" s="119">
        <v>0</v>
      </c>
      <c r="R1055" s="119">
        <v>6.6669999999999998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543</v>
      </c>
      <c r="AC1055" s="119" t="s">
        <v>56</v>
      </c>
      <c r="AD1055" s="119" t="s">
        <v>450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3</v>
      </c>
      <c r="AR1055" s="119">
        <v>38</v>
      </c>
      <c r="AS1055" s="119">
        <v>16</v>
      </c>
      <c r="AT1055" s="119">
        <v>3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29.1</v>
      </c>
      <c r="BI1055" s="119">
        <v>28.8</v>
      </c>
      <c r="BJ1055" s="119">
        <v>31.9</v>
      </c>
      <c r="BK1055" s="119">
        <v>35</v>
      </c>
      <c r="BL1055" s="119">
        <v>1</v>
      </c>
      <c r="BM1055" s="119" t="s">
        <v>433</v>
      </c>
    </row>
    <row r="1056" spans="1:65" s="119" customFormat="1" ht="11.4" x14ac:dyDescent="0.2">
      <c r="A1056" s="119" t="s">
        <v>113</v>
      </c>
      <c r="B1056" s="119">
        <v>84</v>
      </c>
      <c r="C1056" s="119">
        <v>2</v>
      </c>
      <c r="D1056" s="119">
        <v>77</v>
      </c>
      <c r="E1056" s="119">
        <v>0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2.3809999999999998</v>
      </c>
      <c r="P1056" s="119">
        <v>91.67</v>
      </c>
      <c r="Q1056" s="119">
        <v>0</v>
      </c>
      <c r="R1056" s="119">
        <v>5.952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563</v>
      </c>
      <c r="AB1056" s="119" t="s">
        <v>520</v>
      </c>
      <c r="AC1056" s="119" t="s">
        <v>56</v>
      </c>
      <c r="AD1056" s="119" t="s">
        <v>561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6</v>
      </c>
      <c r="AR1056" s="119">
        <v>36</v>
      </c>
      <c r="AS1056" s="119">
        <v>32</v>
      </c>
      <c r="AT1056" s="119">
        <v>10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30.4</v>
      </c>
      <c r="BI1056" s="119">
        <v>29.9</v>
      </c>
      <c r="BJ1056" s="119">
        <v>34.4</v>
      </c>
      <c r="BK1056" s="119">
        <v>37.299999999999997</v>
      </c>
      <c r="BL1056" s="119">
        <v>4</v>
      </c>
      <c r="BM1056" s="119" t="s">
        <v>434</v>
      </c>
    </row>
    <row r="1057" spans="1:65" s="119" customFormat="1" ht="11.4" x14ac:dyDescent="0.2">
      <c r="A1057" s="119" t="s">
        <v>114</v>
      </c>
      <c r="B1057" s="119">
        <v>96</v>
      </c>
      <c r="C1057" s="119">
        <v>0</v>
      </c>
      <c r="D1057" s="119">
        <v>84</v>
      </c>
      <c r="E1057" s="119">
        <v>0</v>
      </c>
      <c r="F1057" s="119">
        <v>12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87.5</v>
      </c>
      <c r="Q1057" s="119">
        <v>0</v>
      </c>
      <c r="R1057" s="119">
        <v>12.5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603</v>
      </c>
      <c r="AC1057" s="119" t="s">
        <v>56</v>
      </c>
      <c r="AD1057" s="119" t="s">
        <v>600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20</v>
      </c>
      <c r="AR1057" s="119">
        <v>43</v>
      </c>
      <c r="AS1057" s="119">
        <v>29</v>
      </c>
      <c r="AT1057" s="119">
        <v>3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28.3</v>
      </c>
      <c r="BI1057" s="119">
        <v>27.7</v>
      </c>
      <c r="BJ1057" s="119">
        <v>32.4</v>
      </c>
      <c r="BK1057" s="119">
        <v>34.9</v>
      </c>
      <c r="BL1057" s="119">
        <v>3</v>
      </c>
      <c r="BM1057" s="119" t="s">
        <v>433</v>
      </c>
    </row>
    <row r="1058" spans="1:65" s="119" customFormat="1" ht="11.4" x14ac:dyDescent="0.2">
      <c r="A1058" s="119" t="s">
        <v>114</v>
      </c>
      <c r="B1058" s="119">
        <v>78</v>
      </c>
      <c r="C1058" s="119">
        <v>1</v>
      </c>
      <c r="D1058" s="119">
        <v>73</v>
      </c>
      <c r="E1058" s="119">
        <v>0</v>
      </c>
      <c r="F1058" s="119">
        <v>4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1.282</v>
      </c>
      <c r="P1058" s="119">
        <v>93.59</v>
      </c>
      <c r="Q1058" s="119">
        <v>0</v>
      </c>
      <c r="R1058" s="119">
        <v>5.1280000000000001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431</v>
      </c>
      <c r="AB1058" s="119" t="s">
        <v>512</v>
      </c>
      <c r="AC1058" s="119" t="s">
        <v>56</v>
      </c>
      <c r="AD1058" s="119" t="s">
        <v>565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12</v>
      </c>
      <c r="AR1058" s="119">
        <v>30</v>
      </c>
      <c r="AS1058" s="119">
        <v>29</v>
      </c>
      <c r="AT1058" s="119">
        <v>6</v>
      </c>
      <c r="AU1058" s="119">
        <v>1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29.5</v>
      </c>
      <c r="BI1058" s="119">
        <v>29.6</v>
      </c>
      <c r="BJ1058" s="119">
        <v>33.5</v>
      </c>
      <c r="BK1058" s="119">
        <v>35.4</v>
      </c>
      <c r="BL1058" s="119">
        <v>1</v>
      </c>
      <c r="BM1058" s="119" t="s">
        <v>434</v>
      </c>
    </row>
    <row r="1059" spans="1:65" s="119" customFormat="1" ht="11.4" x14ac:dyDescent="0.2">
      <c r="A1059" s="119" t="s">
        <v>115</v>
      </c>
      <c r="B1059" s="119">
        <v>69</v>
      </c>
      <c r="C1059" s="119">
        <v>1</v>
      </c>
      <c r="D1059" s="119">
        <v>62</v>
      </c>
      <c r="E1059" s="119">
        <v>0</v>
      </c>
      <c r="F1059" s="119">
        <v>6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1.4490000000000001</v>
      </c>
      <c r="P1059" s="119">
        <v>89.86</v>
      </c>
      <c r="Q1059" s="119">
        <v>0</v>
      </c>
      <c r="R1059" s="119">
        <v>8.6959999999999997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492</v>
      </c>
      <c r="AB1059" s="119" t="s">
        <v>556</v>
      </c>
      <c r="AC1059" s="119" t="s">
        <v>56</v>
      </c>
      <c r="AD1059" s="119" t="s">
        <v>491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7</v>
      </c>
      <c r="AR1059" s="119">
        <v>42</v>
      </c>
      <c r="AS1059" s="119">
        <v>16</v>
      </c>
      <c r="AT1059" s="119">
        <v>4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28.7</v>
      </c>
      <c r="BI1059" s="119">
        <v>28.1</v>
      </c>
      <c r="BJ1059" s="119">
        <v>32.5</v>
      </c>
      <c r="BK1059" s="119">
        <v>35.799999999999997</v>
      </c>
      <c r="BL1059" s="119">
        <v>1</v>
      </c>
      <c r="BM1059" s="119" t="s">
        <v>433</v>
      </c>
    </row>
    <row r="1060" spans="1:65" s="119" customFormat="1" ht="11.4" x14ac:dyDescent="0.2">
      <c r="A1060" s="119" t="s">
        <v>115</v>
      </c>
      <c r="B1060" s="119">
        <v>70</v>
      </c>
      <c r="C1060" s="119">
        <v>1</v>
      </c>
      <c r="D1060" s="119">
        <v>61</v>
      </c>
      <c r="E1060" s="119">
        <v>0</v>
      </c>
      <c r="F1060" s="119">
        <v>8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1.429</v>
      </c>
      <c r="P1060" s="119">
        <v>87.14</v>
      </c>
      <c r="Q1060" s="119">
        <v>0</v>
      </c>
      <c r="R1060" s="119">
        <v>11.43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701</v>
      </c>
      <c r="AB1060" s="119" t="s">
        <v>543</v>
      </c>
      <c r="AC1060" s="119" t="s">
        <v>56</v>
      </c>
      <c r="AD1060" s="119" t="s">
        <v>452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11</v>
      </c>
      <c r="AR1060" s="119">
        <v>29</v>
      </c>
      <c r="AS1060" s="119">
        <v>24</v>
      </c>
      <c r="AT1060" s="119">
        <v>5</v>
      </c>
      <c r="AU1060" s="119">
        <v>0</v>
      </c>
      <c r="AV1060" s="119">
        <v>0</v>
      </c>
      <c r="AW1060" s="119">
        <v>1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29.4</v>
      </c>
      <c r="BI1060" s="119">
        <v>29.6</v>
      </c>
      <c r="BJ1060" s="119">
        <v>32.4</v>
      </c>
      <c r="BK1060" s="119">
        <v>36.9</v>
      </c>
      <c r="BL1060" s="119">
        <v>3</v>
      </c>
      <c r="BM1060" s="119" t="s">
        <v>434</v>
      </c>
    </row>
    <row r="1061" spans="1:65" s="119" customFormat="1" ht="11.4" x14ac:dyDescent="0.2">
      <c r="A1061" s="119" t="s">
        <v>116</v>
      </c>
      <c r="B1061" s="119">
        <v>64</v>
      </c>
      <c r="C1061" s="119">
        <v>0</v>
      </c>
      <c r="D1061" s="119">
        <v>57</v>
      </c>
      <c r="E1061" s="119">
        <v>1</v>
      </c>
      <c r="F1061" s="119">
        <v>6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89.06</v>
      </c>
      <c r="Q1061" s="119">
        <v>1.5629999999999999</v>
      </c>
      <c r="R1061" s="119">
        <v>9.375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512</v>
      </c>
      <c r="AC1061" s="119" t="s">
        <v>471</v>
      </c>
      <c r="AD1061" s="119" t="s">
        <v>495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3</v>
      </c>
      <c r="AQ1061" s="119">
        <v>11</v>
      </c>
      <c r="AR1061" s="119">
        <v>20</v>
      </c>
      <c r="AS1061" s="119">
        <v>23</v>
      </c>
      <c r="AT1061" s="119">
        <v>7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29.3</v>
      </c>
      <c r="BI1061" s="119">
        <v>28.9</v>
      </c>
      <c r="BJ1061" s="119">
        <v>34.5</v>
      </c>
      <c r="BK1061" s="119">
        <v>36.4</v>
      </c>
      <c r="BL1061" s="119">
        <v>1</v>
      </c>
      <c r="BM1061" s="119" t="s">
        <v>433</v>
      </c>
    </row>
    <row r="1062" spans="1:65" s="119" customFormat="1" ht="11.4" x14ac:dyDescent="0.2">
      <c r="A1062" s="119" t="s">
        <v>116</v>
      </c>
      <c r="B1062" s="119">
        <v>79</v>
      </c>
      <c r="C1062" s="119">
        <v>0</v>
      </c>
      <c r="D1062" s="119">
        <v>70</v>
      </c>
      <c r="E1062" s="119">
        <v>1</v>
      </c>
      <c r="F1062" s="119">
        <v>8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88.61</v>
      </c>
      <c r="Q1062" s="119">
        <v>1.266</v>
      </c>
      <c r="R1062" s="119">
        <v>10.130000000000001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561</v>
      </c>
      <c r="AC1062" s="119" t="s">
        <v>457</v>
      </c>
      <c r="AD1062" s="119" t="s">
        <v>480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5</v>
      </c>
      <c r="AR1062" s="119">
        <v>42</v>
      </c>
      <c r="AS1062" s="119">
        <v>24</v>
      </c>
      <c r="AT1062" s="119">
        <v>7</v>
      </c>
      <c r="AU1062" s="119">
        <v>1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29.6</v>
      </c>
      <c r="BI1062" s="119">
        <v>28.8</v>
      </c>
      <c r="BJ1062" s="119">
        <v>33.200000000000003</v>
      </c>
      <c r="BK1062" s="119">
        <v>36.700000000000003</v>
      </c>
      <c r="BL1062" s="119">
        <v>3</v>
      </c>
      <c r="BM1062" s="119" t="s">
        <v>434</v>
      </c>
    </row>
    <row r="1063" spans="1:65" s="119" customFormat="1" ht="11.4" x14ac:dyDescent="0.2">
      <c r="A1063" s="119" t="s">
        <v>117</v>
      </c>
      <c r="B1063" s="119">
        <v>68</v>
      </c>
      <c r="C1063" s="119">
        <v>0</v>
      </c>
      <c r="D1063" s="119">
        <v>63</v>
      </c>
      <c r="E1063" s="119">
        <v>0</v>
      </c>
      <c r="F1063" s="119">
        <v>4</v>
      </c>
      <c r="G1063" s="119">
        <v>0</v>
      </c>
      <c r="H1063" s="119">
        <v>0</v>
      </c>
      <c r="I1063" s="119">
        <v>1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92.65</v>
      </c>
      <c r="Q1063" s="119">
        <v>0</v>
      </c>
      <c r="R1063" s="119">
        <v>5.8819999999999997</v>
      </c>
      <c r="S1063" s="119">
        <v>0</v>
      </c>
      <c r="T1063" s="119">
        <v>0</v>
      </c>
      <c r="U1063" s="119">
        <v>1.4710000000000001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578</v>
      </c>
      <c r="AC1063" s="119" t="s">
        <v>56</v>
      </c>
      <c r="AD1063" s="119" t="s">
        <v>465</v>
      </c>
      <c r="AE1063" s="119" t="s">
        <v>56</v>
      </c>
      <c r="AF1063" s="119" t="s">
        <v>56</v>
      </c>
      <c r="AG1063" s="119" t="s">
        <v>569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7</v>
      </c>
      <c r="AR1063" s="119">
        <v>35</v>
      </c>
      <c r="AS1063" s="119">
        <v>21</v>
      </c>
      <c r="AT1063" s="119">
        <v>2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28.7</v>
      </c>
      <c r="BI1063" s="119">
        <v>27.8</v>
      </c>
      <c r="BJ1063" s="119">
        <v>32.799999999999997</v>
      </c>
      <c r="BK1063" s="119">
        <v>35.1</v>
      </c>
      <c r="BL1063" s="119">
        <v>1</v>
      </c>
      <c r="BM1063" s="119" t="s">
        <v>433</v>
      </c>
    </row>
    <row r="1064" spans="1:65" s="119" customFormat="1" ht="11.4" x14ac:dyDescent="0.2">
      <c r="A1064" s="119" t="s">
        <v>117</v>
      </c>
      <c r="B1064" s="119">
        <v>66</v>
      </c>
      <c r="C1064" s="119">
        <v>0</v>
      </c>
      <c r="D1064" s="119">
        <v>64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96.97</v>
      </c>
      <c r="Q1064" s="119">
        <v>0</v>
      </c>
      <c r="R1064" s="119">
        <v>3.03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560</v>
      </c>
      <c r="AC1064" s="119" t="s">
        <v>56</v>
      </c>
      <c r="AD1064" s="119" t="s">
        <v>513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4</v>
      </c>
      <c r="AR1064" s="119">
        <v>33</v>
      </c>
      <c r="AS1064" s="119">
        <v>22</v>
      </c>
      <c r="AT1064" s="119">
        <v>7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30.1</v>
      </c>
      <c r="BI1064" s="119">
        <v>29.3</v>
      </c>
      <c r="BJ1064" s="119">
        <v>33.5</v>
      </c>
      <c r="BK1064" s="119">
        <v>37.299999999999997</v>
      </c>
      <c r="BL1064" s="119">
        <v>5</v>
      </c>
      <c r="BM1064" s="119" t="s">
        <v>434</v>
      </c>
    </row>
    <row r="1065" spans="1:65" s="119" customFormat="1" ht="11.4" x14ac:dyDescent="0.2">
      <c r="A1065" s="119" t="s">
        <v>118</v>
      </c>
      <c r="B1065" s="119">
        <v>82</v>
      </c>
      <c r="C1065" s="119">
        <v>1</v>
      </c>
      <c r="D1065" s="119">
        <v>77</v>
      </c>
      <c r="E1065" s="119">
        <v>0</v>
      </c>
      <c r="F1065" s="119">
        <v>4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1.22</v>
      </c>
      <c r="P1065" s="119">
        <v>93.9</v>
      </c>
      <c r="Q1065" s="119">
        <v>0</v>
      </c>
      <c r="R1065" s="119">
        <v>4.8780000000000001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686</v>
      </c>
      <c r="AB1065" s="119" t="s">
        <v>549</v>
      </c>
      <c r="AC1065" s="119" t="s">
        <v>56</v>
      </c>
      <c r="AD1065" s="119" t="s">
        <v>513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1</v>
      </c>
      <c r="AQ1065" s="119">
        <v>10</v>
      </c>
      <c r="AR1065" s="119">
        <v>31</v>
      </c>
      <c r="AS1065" s="119">
        <v>35</v>
      </c>
      <c r="AT1065" s="119">
        <v>5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29.4</v>
      </c>
      <c r="BI1065" s="119">
        <v>29.8</v>
      </c>
      <c r="BJ1065" s="119">
        <v>32.799999999999997</v>
      </c>
      <c r="BK1065" s="119">
        <v>35.200000000000003</v>
      </c>
      <c r="BL1065" s="119">
        <v>1</v>
      </c>
      <c r="BM1065" s="119" t="s">
        <v>433</v>
      </c>
    </row>
    <row r="1066" spans="1:65" s="119" customFormat="1" ht="11.4" x14ac:dyDescent="0.2">
      <c r="A1066" s="119" t="s">
        <v>118</v>
      </c>
      <c r="B1066" s="119">
        <v>76</v>
      </c>
      <c r="C1066" s="119">
        <v>0</v>
      </c>
      <c r="D1066" s="119">
        <v>71</v>
      </c>
      <c r="E1066" s="119">
        <v>0</v>
      </c>
      <c r="F1066" s="119">
        <v>5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93.42</v>
      </c>
      <c r="Q1066" s="119">
        <v>0</v>
      </c>
      <c r="R1066" s="119">
        <v>6.5789999999999997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522</v>
      </c>
      <c r="AC1066" s="119" t="s">
        <v>56</v>
      </c>
      <c r="AD1066" s="119" t="s">
        <v>505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33</v>
      </c>
      <c r="AS1066" s="119">
        <v>32</v>
      </c>
      <c r="AT1066" s="119">
        <v>6</v>
      </c>
      <c r="AU1066" s="119">
        <v>4</v>
      </c>
      <c r="AV1066" s="119">
        <v>1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31.3</v>
      </c>
      <c r="BI1066" s="119">
        <v>30.4</v>
      </c>
      <c r="BJ1066" s="119">
        <v>35.1</v>
      </c>
      <c r="BK1066" s="119">
        <v>41.5</v>
      </c>
      <c r="BL1066" s="119">
        <v>6</v>
      </c>
      <c r="BM1066" s="119" t="s">
        <v>434</v>
      </c>
    </row>
    <row r="1067" spans="1:65" s="119" customFormat="1" ht="11.4" x14ac:dyDescent="0.2">
      <c r="A1067" s="119" t="s">
        <v>120</v>
      </c>
      <c r="B1067" s="119">
        <v>79</v>
      </c>
      <c r="C1067" s="119">
        <v>0</v>
      </c>
      <c r="D1067" s="119">
        <v>74</v>
      </c>
      <c r="E1067" s="119">
        <v>0</v>
      </c>
      <c r="F1067" s="119">
        <v>5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93.67</v>
      </c>
      <c r="Q1067" s="119">
        <v>0</v>
      </c>
      <c r="R1067" s="119">
        <v>6.3289999999999997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549</v>
      </c>
      <c r="AC1067" s="119" t="s">
        <v>56</v>
      </c>
      <c r="AD1067" s="119" t="s">
        <v>567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3</v>
      </c>
      <c r="AR1067" s="119">
        <v>49</v>
      </c>
      <c r="AS1067" s="119">
        <v>22</v>
      </c>
      <c r="AT1067" s="119">
        <v>5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29.6</v>
      </c>
      <c r="BI1067" s="119">
        <v>29.3</v>
      </c>
      <c r="BJ1067" s="119">
        <v>32.299999999999997</v>
      </c>
      <c r="BK1067" s="119">
        <v>36.200000000000003</v>
      </c>
      <c r="BL1067" s="119">
        <v>2</v>
      </c>
      <c r="BM1067" s="119" t="s">
        <v>433</v>
      </c>
    </row>
    <row r="1068" spans="1:65" s="119" customFormat="1" ht="11.4" x14ac:dyDescent="0.2">
      <c r="A1068" s="119" t="s">
        <v>120</v>
      </c>
      <c r="B1068" s="119">
        <v>73</v>
      </c>
      <c r="C1068" s="119">
        <v>0</v>
      </c>
      <c r="D1068" s="119">
        <v>66</v>
      </c>
      <c r="E1068" s="119">
        <v>0</v>
      </c>
      <c r="F1068" s="119">
        <v>6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90.41</v>
      </c>
      <c r="Q1068" s="119">
        <v>0</v>
      </c>
      <c r="R1068" s="119">
        <v>8.2189999999999994</v>
      </c>
      <c r="S1068" s="119">
        <v>0</v>
      </c>
      <c r="T1068" s="119">
        <v>1.37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520</v>
      </c>
      <c r="AC1068" s="119" t="s">
        <v>56</v>
      </c>
      <c r="AD1068" s="119" t="s">
        <v>586</v>
      </c>
      <c r="AE1068" s="119" t="s">
        <v>56</v>
      </c>
      <c r="AF1068" s="119" t="s">
        <v>576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1</v>
      </c>
      <c r="AQ1068" s="119">
        <v>6</v>
      </c>
      <c r="AR1068" s="119">
        <v>23</v>
      </c>
      <c r="AS1068" s="119">
        <v>32</v>
      </c>
      <c r="AT1068" s="119">
        <v>9</v>
      </c>
      <c r="AU1068" s="119">
        <v>2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30.7</v>
      </c>
      <c r="BI1068" s="119">
        <v>30.7</v>
      </c>
      <c r="BJ1068" s="119">
        <v>35.200000000000003</v>
      </c>
      <c r="BK1068" s="119">
        <v>37.9</v>
      </c>
      <c r="BL1068" s="119">
        <v>4</v>
      </c>
      <c r="BM1068" s="119" t="s">
        <v>434</v>
      </c>
    </row>
    <row r="1069" spans="1:65" s="119" customFormat="1" ht="11.4" x14ac:dyDescent="0.2">
      <c r="A1069" s="119" t="s">
        <v>121</v>
      </c>
      <c r="B1069" s="119">
        <v>79</v>
      </c>
      <c r="C1069" s="119">
        <v>0</v>
      </c>
      <c r="D1069" s="119">
        <v>71</v>
      </c>
      <c r="E1069" s="119">
        <v>0</v>
      </c>
      <c r="F1069" s="119">
        <v>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89.87</v>
      </c>
      <c r="Q1069" s="119">
        <v>0</v>
      </c>
      <c r="R1069" s="119">
        <v>10.130000000000001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603</v>
      </c>
      <c r="AC1069" s="119" t="s">
        <v>56</v>
      </c>
      <c r="AD1069" s="119" t="s">
        <v>562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2</v>
      </c>
      <c r="AQ1069" s="119">
        <v>7</v>
      </c>
      <c r="AR1069" s="119">
        <v>47</v>
      </c>
      <c r="AS1069" s="119">
        <v>18</v>
      </c>
      <c r="AT1069" s="119">
        <v>4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28.4</v>
      </c>
      <c r="BI1069" s="119">
        <v>28.2</v>
      </c>
      <c r="BJ1069" s="119">
        <v>31.9</v>
      </c>
      <c r="BK1069" s="119">
        <v>35.200000000000003</v>
      </c>
      <c r="BL1069" s="119">
        <v>0</v>
      </c>
      <c r="BM1069" s="119" t="s">
        <v>433</v>
      </c>
    </row>
    <row r="1070" spans="1:65" s="119" customFormat="1" ht="11.4" x14ac:dyDescent="0.2">
      <c r="A1070" s="119" t="s">
        <v>121</v>
      </c>
      <c r="B1070" s="119">
        <v>87</v>
      </c>
      <c r="C1070" s="119">
        <v>0</v>
      </c>
      <c r="D1070" s="119">
        <v>76</v>
      </c>
      <c r="E1070" s="119">
        <v>0</v>
      </c>
      <c r="F1070" s="119">
        <v>9</v>
      </c>
      <c r="G1070" s="119">
        <v>0</v>
      </c>
      <c r="H1070" s="119">
        <v>2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87.36</v>
      </c>
      <c r="Q1070" s="119">
        <v>0</v>
      </c>
      <c r="R1070" s="119">
        <v>10.34</v>
      </c>
      <c r="S1070" s="119">
        <v>0</v>
      </c>
      <c r="T1070" s="119">
        <v>2.2989999999999999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549</v>
      </c>
      <c r="AC1070" s="119" t="s">
        <v>56</v>
      </c>
      <c r="AD1070" s="119" t="s">
        <v>552</v>
      </c>
      <c r="AE1070" s="119" t="s">
        <v>56</v>
      </c>
      <c r="AF1070" s="119" t="s">
        <v>79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6</v>
      </c>
      <c r="AQ1070" s="119">
        <v>3</v>
      </c>
      <c r="AR1070" s="119">
        <v>34</v>
      </c>
      <c r="AS1070" s="119">
        <v>34</v>
      </c>
      <c r="AT1070" s="119">
        <v>8</v>
      </c>
      <c r="AU1070" s="119">
        <v>1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29.4</v>
      </c>
      <c r="BI1070" s="119">
        <v>29.9</v>
      </c>
      <c r="BJ1070" s="119">
        <v>33.799999999999997</v>
      </c>
      <c r="BK1070" s="119">
        <v>38.200000000000003</v>
      </c>
      <c r="BL1070" s="119">
        <v>7</v>
      </c>
      <c r="BM1070" s="119" t="s">
        <v>434</v>
      </c>
    </row>
    <row r="1071" spans="1:65" s="119" customFormat="1" ht="11.4" x14ac:dyDescent="0.2">
      <c r="A1071" s="119" t="s">
        <v>122</v>
      </c>
      <c r="B1071" s="119">
        <v>71</v>
      </c>
      <c r="C1071" s="119">
        <v>0</v>
      </c>
      <c r="D1071" s="119">
        <v>63</v>
      </c>
      <c r="E1071" s="119">
        <v>0</v>
      </c>
      <c r="F1071" s="119">
        <v>8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88.73</v>
      </c>
      <c r="Q1071" s="119">
        <v>0</v>
      </c>
      <c r="R1071" s="119">
        <v>11.27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550</v>
      </c>
      <c r="AC1071" s="119" t="s">
        <v>56</v>
      </c>
      <c r="AD1071" s="119" t="s">
        <v>483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15</v>
      </c>
      <c r="AR1071" s="119">
        <v>36</v>
      </c>
      <c r="AS1071" s="119">
        <v>14</v>
      </c>
      <c r="AT1071" s="119">
        <v>4</v>
      </c>
      <c r="AU1071" s="119">
        <v>2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28.5</v>
      </c>
      <c r="BI1071" s="119">
        <v>27.6</v>
      </c>
      <c r="BJ1071" s="119">
        <v>32.299999999999997</v>
      </c>
      <c r="BK1071" s="119">
        <v>37.9</v>
      </c>
      <c r="BL1071" s="119">
        <v>5</v>
      </c>
      <c r="BM1071" s="119" t="s">
        <v>433</v>
      </c>
    </row>
    <row r="1072" spans="1:65" s="119" customFormat="1" ht="11.4" x14ac:dyDescent="0.2">
      <c r="A1072" s="119" t="s">
        <v>122</v>
      </c>
      <c r="B1072" s="119">
        <v>73</v>
      </c>
      <c r="C1072" s="119">
        <v>0</v>
      </c>
      <c r="D1072" s="119">
        <v>63</v>
      </c>
      <c r="E1072" s="119">
        <v>1</v>
      </c>
      <c r="F1072" s="119">
        <v>9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86.3</v>
      </c>
      <c r="Q1072" s="119">
        <v>1.37</v>
      </c>
      <c r="R1072" s="119">
        <v>12.33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567</v>
      </c>
      <c r="AC1072" s="119" t="s">
        <v>513</v>
      </c>
      <c r="AD1072" s="119" t="s">
        <v>570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2</v>
      </c>
      <c r="AQ1072" s="119">
        <v>4</v>
      </c>
      <c r="AR1072" s="119">
        <v>27</v>
      </c>
      <c r="AS1072" s="119">
        <v>33</v>
      </c>
      <c r="AT1072" s="119">
        <v>6</v>
      </c>
      <c r="AU1072" s="119">
        <v>1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30.2</v>
      </c>
      <c r="BI1072" s="119">
        <v>30.4</v>
      </c>
      <c r="BJ1072" s="119">
        <v>34</v>
      </c>
      <c r="BK1072" s="119">
        <v>35.799999999999997</v>
      </c>
      <c r="BL1072" s="119">
        <v>2</v>
      </c>
      <c r="BM1072" s="119" t="s">
        <v>434</v>
      </c>
    </row>
    <row r="1073" spans="1:65" s="119" customFormat="1" ht="11.4" x14ac:dyDescent="0.2">
      <c r="A1073" s="119" t="s">
        <v>123</v>
      </c>
      <c r="B1073" s="119">
        <v>73</v>
      </c>
      <c r="C1073" s="119">
        <v>0</v>
      </c>
      <c r="D1073" s="119">
        <v>65</v>
      </c>
      <c r="E1073" s="119">
        <v>0</v>
      </c>
      <c r="F1073" s="119">
        <v>8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89.04</v>
      </c>
      <c r="Q1073" s="119">
        <v>0</v>
      </c>
      <c r="R1073" s="119">
        <v>10.96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556</v>
      </c>
      <c r="AC1073" s="119" t="s">
        <v>56</v>
      </c>
      <c r="AD1073" s="119" t="s">
        <v>500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9</v>
      </c>
      <c r="AR1073" s="119">
        <v>41</v>
      </c>
      <c r="AS1073" s="119">
        <v>21</v>
      </c>
      <c r="AT1073" s="119">
        <v>2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28.6</v>
      </c>
      <c r="BI1073" s="119">
        <v>28</v>
      </c>
      <c r="BJ1073" s="119">
        <v>32.1</v>
      </c>
      <c r="BK1073" s="119">
        <v>34</v>
      </c>
      <c r="BL1073" s="119">
        <v>0</v>
      </c>
      <c r="BM1073" s="119" t="s">
        <v>433</v>
      </c>
    </row>
    <row r="1074" spans="1:65" s="119" customFormat="1" ht="11.4" x14ac:dyDescent="0.2">
      <c r="A1074" s="119" t="s">
        <v>123</v>
      </c>
      <c r="B1074" s="119">
        <v>85</v>
      </c>
      <c r="C1074" s="119">
        <v>0</v>
      </c>
      <c r="D1074" s="119">
        <v>79</v>
      </c>
      <c r="E1074" s="119">
        <v>0</v>
      </c>
      <c r="F1074" s="119">
        <v>6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92.94</v>
      </c>
      <c r="Q1074" s="119">
        <v>0</v>
      </c>
      <c r="R1074" s="119">
        <v>7.0590000000000002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512</v>
      </c>
      <c r="AC1074" s="119" t="s">
        <v>56</v>
      </c>
      <c r="AD1074" s="119" t="s">
        <v>550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9</v>
      </c>
      <c r="AR1074" s="119">
        <v>38</v>
      </c>
      <c r="AS1074" s="119">
        <v>34</v>
      </c>
      <c r="AT1074" s="119">
        <v>2</v>
      </c>
      <c r="AU1074" s="119">
        <v>2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29.6</v>
      </c>
      <c r="BI1074" s="119">
        <v>29.8</v>
      </c>
      <c r="BJ1074" s="119">
        <v>32.700000000000003</v>
      </c>
      <c r="BK1074" s="119">
        <v>35.799999999999997</v>
      </c>
      <c r="BL1074" s="119">
        <v>3</v>
      </c>
      <c r="BM1074" s="119" t="s">
        <v>434</v>
      </c>
    </row>
    <row r="1075" spans="1:65" s="119" customFormat="1" ht="11.4" x14ac:dyDescent="0.2">
      <c r="A1075" s="119" t="s">
        <v>124</v>
      </c>
      <c r="B1075" s="119">
        <v>98</v>
      </c>
      <c r="C1075" s="119">
        <v>0</v>
      </c>
      <c r="D1075" s="119">
        <v>92</v>
      </c>
      <c r="E1075" s="119">
        <v>1</v>
      </c>
      <c r="F1075" s="119">
        <v>5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93.88</v>
      </c>
      <c r="Q1075" s="119">
        <v>1.02</v>
      </c>
      <c r="R1075" s="119">
        <v>5.1020000000000003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564</v>
      </c>
      <c r="AC1075" s="119" t="s">
        <v>462</v>
      </c>
      <c r="AD1075" s="119" t="s">
        <v>602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2</v>
      </c>
      <c r="AQ1075" s="119">
        <v>16</v>
      </c>
      <c r="AR1075" s="119">
        <v>56</v>
      </c>
      <c r="AS1075" s="119">
        <v>20</v>
      </c>
      <c r="AT1075" s="119">
        <v>2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27.6</v>
      </c>
      <c r="BI1075" s="119">
        <v>27.8</v>
      </c>
      <c r="BJ1075" s="119">
        <v>31.1</v>
      </c>
      <c r="BK1075" s="119">
        <v>33.9</v>
      </c>
      <c r="BL1075" s="119">
        <v>1</v>
      </c>
      <c r="BM1075" s="119" t="s">
        <v>433</v>
      </c>
    </row>
    <row r="1076" spans="1:65" s="119" customFormat="1" ht="11.4" x14ac:dyDescent="0.2">
      <c r="A1076" s="119" t="s">
        <v>124</v>
      </c>
      <c r="B1076" s="119">
        <v>107</v>
      </c>
      <c r="C1076" s="119">
        <v>2</v>
      </c>
      <c r="D1076" s="119">
        <v>99</v>
      </c>
      <c r="E1076" s="119">
        <v>0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1.869</v>
      </c>
      <c r="P1076" s="119">
        <v>92.52</v>
      </c>
      <c r="Q1076" s="119">
        <v>0</v>
      </c>
      <c r="R1076" s="119">
        <v>5.6070000000000002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556</v>
      </c>
      <c r="AB1076" s="119" t="s">
        <v>543</v>
      </c>
      <c r="AC1076" s="119" t="s">
        <v>56</v>
      </c>
      <c r="AD1076" s="119" t="s">
        <v>561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</v>
      </c>
      <c r="AQ1076" s="119">
        <v>16</v>
      </c>
      <c r="AR1076" s="119">
        <v>48</v>
      </c>
      <c r="AS1076" s="119">
        <v>32</v>
      </c>
      <c r="AT1076" s="119">
        <v>7</v>
      </c>
      <c r="AU1076" s="119">
        <v>2</v>
      </c>
      <c r="AV1076" s="119">
        <v>1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29.3</v>
      </c>
      <c r="BI1076" s="119">
        <v>29.6</v>
      </c>
      <c r="BJ1076" s="119">
        <v>33.5</v>
      </c>
      <c r="BK1076" s="119">
        <v>36.799999999999997</v>
      </c>
      <c r="BL1076" s="119">
        <v>5</v>
      </c>
      <c r="BM1076" s="119" t="s">
        <v>434</v>
      </c>
    </row>
    <row r="1077" spans="1:65" s="119" customFormat="1" ht="11.4" x14ac:dyDescent="0.2">
      <c r="A1077" s="119" t="s">
        <v>125</v>
      </c>
      <c r="B1077" s="119">
        <v>90</v>
      </c>
      <c r="C1077" s="119">
        <v>0</v>
      </c>
      <c r="D1077" s="119">
        <v>86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95.56</v>
      </c>
      <c r="Q1077" s="119">
        <v>0</v>
      </c>
      <c r="R1077" s="119">
        <v>4.444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480</v>
      </c>
      <c r="AC1077" s="119" t="s">
        <v>56</v>
      </c>
      <c r="AD1077" s="119" t="s">
        <v>484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12</v>
      </c>
      <c r="AR1077" s="119">
        <v>46</v>
      </c>
      <c r="AS1077" s="119">
        <v>28</v>
      </c>
      <c r="AT1077" s="119">
        <v>4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28.7</v>
      </c>
      <c r="BI1077" s="119">
        <v>28.4</v>
      </c>
      <c r="BJ1077" s="119">
        <v>32.6</v>
      </c>
      <c r="BK1077" s="119">
        <v>35.1</v>
      </c>
      <c r="BL1077" s="119">
        <v>1</v>
      </c>
      <c r="BM1077" s="119" t="s">
        <v>433</v>
      </c>
    </row>
    <row r="1078" spans="1:65" s="119" customFormat="1" ht="11.4" x14ac:dyDescent="0.2">
      <c r="A1078" s="119" t="s">
        <v>125</v>
      </c>
      <c r="B1078" s="119">
        <v>86</v>
      </c>
      <c r="C1078" s="119">
        <v>0</v>
      </c>
      <c r="D1078" s="119">
        <v>75</v>
      </c>
      <c r="E1078" s="119">
        <v>0</v>
      </c>
      <c r="F1078" s="119">
        <v>11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87.21</v>
      </c>
      <c r="Q1078" s="119">
        <v>0</v>
      </c>
      <c r="R1078" s="119">
        <v>12.79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567</v>
      </c>
      <c r="AC1078" s="119" t="s">
        <v>56</v>
      </c>
      <c r="AD1078" s="119" t="s">
        <v>567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5</v>
      </c>
      <c r="AR1078" s="119">
        <v>45</v>
      </c>
      <c r="AS1078" s="119">
        <v>26</v>
      </c>
      <c r="AT1078" s="119">
        <v>8</v>
      </c>
      <c r="AU1078" s="119">
        <v>2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30</v>
      </c>
      <c r="BI1078" s="119">
        <v>29.4</v>
      </c>
      <c r="BJ1078" s="119">
        <v>33.5</v>
      </c>
      <c r="BK1078" s="119">
        <v>38.5</v>
      </c>
      <c r="BL1078" s="119">
        <v>6</v>
      </c>
      <c r="BM1078" s="119" t="s">
        <v>434</v>
      </c>
    </row>
    <row r="1079" spans="1:65" s="119" customFormat="1" ht="11.4" x14ac:dyDescent="0.2">
      <c r="A1079" s="119" t="s">
        <v>126</v>
      </c>
      <c r="B1079" s="119">
        <v>93</v>
      </c>
      <c r="C1079" s="119">
        <v>0</v>
      </c>
      <c r="D1079" s="119">
        <v>85</v>
      </c>
      <c r="E1079" s="119">
        <v>1</v>
      </c>
      <c r="F1079" s="119">
        <v>7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91.4</v>
      </c>
      <c r="Q1079" s="119">
        <v>1.075</v>
      </c>
      <c r="R1079" s="119">
        <v>7.5270000000000001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577</v>
      </c>
      <c r="AC1079" s="119" t="s">
        <v>445</v>
      </c>
      <c r="AD1079" s="119" t="s">
        <v>556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4</v>
      </c>
      <c r="AQ1079" s="119">
        <v>21</v>
      </c>
      <c r="AR1079" s="119">
        <v>41</v>
      </c>
      <c r="AS1079" s="119">
        <v>26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27.4</v>
      </c>
      <c r="BI1079" s="119">
        <v>27.9</v>
      </c>
      <c r="BJ1079" s="119">
        <v>31.4</v>
      </c>
      <c r="BK1079" s="119">
        <v>33.1</v>
      </c>
      <c r="BL1079" s="119">
        <v>0</v>
      </c>
      <c r="BM1079" s="119" t="s">
        <v>433</v>
      </c>
    </row>
    <row r="1080" spans="1:65" s="119" customFormat="1" ht="11.4" x14ac:dyDescent="0.2">
      <c r="A1080" s="119" t="s">
        <v>126</v>
      </c>
      <c r="B1080" s="119">
        <v>135</v>
      </c>
      <c r="C1080" s="119">
        <v>0</v>
      </c>
      <c r="D1080" s="119">
        <v>125</v>
      </c>
      <c r="E1080" s="119">
        <v>0</v>
      </c>
      <c r="F1080" s="119">
        <v>10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92.59</v>
      </c>
      <c r="Q1080" s="119">
        <v>0</v>
      </c>
      <c r="R1080" s="119">
        <v>7.407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512</v>
      </c>
      <c r="AC1080" s="119" t="s">
        <v>56</v>
      </c>
      <c r="AD1080" s="119" t="s">
        <v>513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9</v>
      </c>
      <c r="AR1080" s="119">
        <v>70</v>
      </c>
      <c r="AS1080" s="119">
        <v>48</v>
      </c>
      <c r="AT1080" s="119">
        <v>8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29.6</v>
      </c>
      <c r="BI1080" s="119">
        <v>29.4</v>
      </c>
      <c r="BJ1080" s="119">
        <v>33.200000000000003</v>
      </c>
      <c r="BK1080" s="119">
        <v>35.4</v>
      </c>
      <c r="BL1080" s="119">
        <v>2</v>
      </c>
      <c r="BM1080" s="119" t="s">
        <v>434</v>
      </c>
    </row>
    <row r="1081" spans="1:65" s="119" customFormat="1" ht="11.4" x14ac:dyDescent="0.2">
      <c r="A1081" s="119" t="s">
        <v>127</v>
      </c>
      <c r="B1081" s="119">
        <v>82</v>
      </c>
      <c r="C1081" s="119">
        <v>0</v>
      </c>
      <c r="D1081" s="119">
        <v>80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97.56</v>
      </c>
      <c r="Q1081" s="119">
        <v>0</v>
      </c>
      <c r="R1081" s="119">
        <v>2.4390000000000001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565</v>
      </c>
      <c r="AC1081" s="119" t="s">
        <v>56</v>
      </c>
      <c r="AD1081" s="119" t="s">
        <v>456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12</v>
      </c>
      <c r="AR1081" s="119">
        <v>46</v>
      </c>
      <c r="AS1081" s="119">
        <v>20</v>
      </c>
      <c r="AT1081" s="119">
        <v>4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28.5</v>
      </c>
      <c r="BI1081" s="119">
        <v>28.1</v>
      </c>
      <c r="BJ1081" s="119">
        <v>31.7</v>
      </c>
      <c r="BK1081" s="119">
        <v>36.299999999999997</v>
      </c>
      <c r="BL1081" s="119">
        <v>2</v>
      </c>
      <c r="BM1081" s="119" t="s">
        <v>433</v>
      </c>
    </row>
    <row r="1082" spans="1:65" s="119" customFormat="1" ht="11.4" x14ac:dyDescent="0.2">
      <c r="A1082" s="119" t="s">
        <v>127</v>
      </c>
      <c r="B1082" s="119">
        <v>106</v>
      </c>
      <c r="C1082" s="119">
        <v>0</v>
      </c>
      <c r="D1082" s="119">
        <v>99</v>
      </c>
      <c r="E1082" s="119">
        <v>0</v>
      </c>
      <c r="F1082" s="119">
        <v>7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93.4</v>
      </c>
      <c r="Q1082" s="119">
        <v>0</v>
      </c>
      <c r="R1082" s="119">
        <v>6.6040000000000001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560</v>
      </c>
      <c r="AC1082" s="119" t="s">
        <v>56</v>
      </c>
      <c r="AD1082" s="119" t="s">
        <v>556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11</v>
      </c>
      <c r="AR1082" s="119">
        <v>41</v>
      </c>
      <c r="AS1082" s="119">
        <v>43</v>
      </c>
      <c r="AT1082" s="119">
        <v>11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30</v>
      </c>
      <c r="BI1082" s="119">
        <v>30.1</v>
      </c>
      <c r="BJ1082" s="119">
        <v>34.1</v>
      </c>
      <c r="BK1082" s="119">
        <v>36.299999999999997</v>
      </c>
      <c r="BL1082" s="119">
        <v>4</v>
      </c>
      <c r="BM1082" s="119" t="s">
        <v>434</v>
      </c>
    </row>
    <row r="1083" spans="1:65" s="119" customFormat="1" ht="11.4" x14ac:dyDescent="0.2">
      <c r="A1083" s="119" t="s">
        <v>128</v>
      </c>
      <c r="B1083" s="119">
        <v>72</v>
      </c>
      <c r="C1083" s="119">
        <v>1</v>
      </c>
      <c r="D1083" s="119">
        <v>67</v>
      </c>
      <c r="E1083" s="119">
        <v>1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1.389</v>
      </c>
      <c r="P1083" s="119">
        <v>93.06</v>
      </c>
      <c r="Q1083" s="119">
        <v>1.389</v>
      </c>
      <c r="R1083" s="119">
        <v>4.1669999999999998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557</v>
      </c>
      <c r="AB1083" s="119" t="s">
        <v>560</v>
      </c>
      <c r="AC1083" s="119" t="s">
        <v>702</v>
      </c>
      <c r="AD1083" s="119" t="s">
        <v>543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0</v>
      </c>
      <c r="AQ1083" s="119">
        <v>2</v>
      </c>
      <c r="AR1083" s="119">
        <v>36</v>
      </c>
      <c r="AS1083" s="119">
        <v>26</v>
      </c>
      <c r="AT1083" s="119">
        <v>6</v>
      </c>
      <c r="AU1083" s="119">
        <v>1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29.8</v>
      </c>
      <c r="BI1083" s="119">
        <v>29.8</v>
      </c>
      <c r="BJ1083" s="119">
        <v>33.200000000000003</v>
      </c>
      <c r="BK1083" s="119">
        <v>36</v>
      </c>
      <c r="BL1083" s="119">
        <v>1</v>
      </c>
      <c r="BM1083" s="119" t="s">
        <v>433</v>
      </c>
    </row>
    <row r="1084" spans="1:65" s="119" customFormat="1" ht="11.4" x14ac:dyDescent="0.2">
      <c r="A1084" s="119" t="s">
        <v>128</v>
      </c>
      <c r="B1084" s="119">
        <v>132</v>
      </c>
      <c r="C1084" s="119">
        <v>1</v>
      </c>
      <c r="D1084" s="119">
        <v>124</v>
      </c>
      <c r="E1084" s="119">
        <v>0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0.75800000000000001</v>
      </c>
      <c r="P1084" s="119">
        <v>93.94</v>
      </c>
      <c r="Q1084" s="119">
        <v>0</v>
      </c>
      <c r="R1084" s="119">
        <v>5.3029999999999999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507</v>
      </c>
      <c r="AB1084" s="119" t="s">
        <v>549</v>
      </c>
      <c r="AC1084" s="119" t="s">
        <v>56</v>
      </c>
      <c r="AD1084" s="119" t="s">
        <v>560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22</v>
      </c>
      <c r="AR1084" s="119">
        <v>51</v>
      </c>
      <c r="AS1084" s="119">
        <v>50</v>
      </c>
      <c r="AT1084" s="119">
        <v>8</v>
      </c>
      <c r="AU1084" s="119">
        <v>0</v>
      </c>
      <c r="AV1084" s="119">
        <v>0</v>
      </c>
      <c r="AW1084" s="119">
        <v>1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29.5</v>
      </c>
      <c r="BI1084" s="119">
        <v>29.8</v>
      </c>
      <c r="BJ1084" s="119">
        <v>34.1</v>
      </c>
      <c r="BK1084" s="119">
        <v>36.299999999999997</v>
      </c>
      <c r="BL1084" s="119">
        <v>3</v>
      </c>
      <c r="BM1084" s="119" t="s">
        <v>434</v>
      </c>
    </row>
    <row r="1085" spans="1:65" s="119" customFormat="1" ht="11.4" x14ac:dyDescent="0.2">
      <c r="A1085" s="119" t="s">
        <v>130</v>
      </c>
      <c r="B1085" s="119">
        <v>76</v>
      </c>
      <c r="C1085" s="119">
        <v>0</v>
      </c>
      <c r="D1085" s="119">
        <v>75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98.68</v>
      </c>
      <c r="Q1085" s="119">
        <v>0</v>
      </c>
      <c r="R1085" s="119">
        <v>1.3160000000000001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446</v>
      </c>
      <c r="AC1085" s="119" t="s">
        <v>56</v>
      </c>
      <c r="AD1085" s="119" t="s">
        <v>558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14</v>
      </c>
      <c r="AR1085" s="119">
        <v>35</v>
      </c>
      <c r="AS1085" s="119">
        <v>25</v>
      </c>
      <c r="AT1085" s="119">
        <v>2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28.3</v>
      </c>
      <c r="BI1085" s="119">
        <v>28.3</v>
      </c>
      <c r="BJ1085" s="119">
        <v>31.6</v>
      </c>
      <c r="BK1085" s="119">
        <v>33.799999999999997</v>
      </c>
      <c r="BL1085" s="119">
        <v>1</v>
      </c>
      <c r="BM1085" s="119" t="s">
        <v>433</v>
      </c>
    </row>
    <row r="1086" spans="1:65" s="119" customFormat="1" ht="11.4" x14ac:dyDescent="0.2">
      <c r="A1086" s="119" t="s">
        <v>130</v>
      </c>
      <c r="B1086" s="119">
        <v>113</v>
      </c>
      <c r="C1086" s="119">
        <v>0</v>
      </c>
      <c r="D1086" s="119">
        <v>107</v>
      </c>
      <c r="E1086" s="119">
        <v>1</v>
      </c>
      <c r="F1086" s="119">
        <v>5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94.69</v>
      </c>
      <c r="Q1086" s="119">
        <v>0.88500000000000001</v>
      </c>
      <c r="R1086" s="119">
        <v>4.4249999999999998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518</v>
      </c>
      <c r="AC1086" s="119" t="s">
        <v>481</v>
      </c>
      <c r="AD1086" s="119" t="s">
        <v>549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1</v>
      </c>
      <c r="AQ1086" s="119">
        <v>11</v>
      </c>
      <c r="AR1086" s="119">
        <v>33</v>
      </c>
      <c r="AS1086" s="119">
        <v>54</v>
      </c>
      <c r="AT1086" s="119">
        <v>14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30.5</v>
      </c>
      <c r="BI1086" s="119">
        <v>30.6</v>
      </c>
      <c r="BJ1086" s="119">
        <v>34.4</v>
      </c>
      <c r="BK1086" s="119">
        <v>37.700000000000003</v>
      </c>
      <c r="BL1086" s="119">
        <v>7</v>
      </c>
      <c r="BM1086" s="119" t="s">
        <v>434</v>
      </c>
    </row>
    <row r="1087" spans="1:65" s="119" customFormat="1" ht="11.4" x14ac:dyDescent="0.2">
      <c r="A1087" s="119" t="s">
        <v>131</v>
      </c>
      <c r="B1087" s="119">
        <v>86</v>
      </c>
      <c r="C1087" s="119">
        <v>0</v>
      </c>
      <c r="D1087" s="119">
        <v>79</v>
      </c>
      <c r="E1087" s="119">
        <v>1</v>
      </c>
      <c r="F1087" s="119">
        <v>6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91.86</v>
      </c>
      <c r="Q1087" s="119">
        <v>1.163</v>
      </c>
      <c r="R1087" s="119">
        <v>6.9770000000000003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567</v>
      </c>
      <c r="AC1087" s="119" t="s">
        <v>513</v>
      </c>
      <c r="AD1087" s="119" t="s">
        <v>550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4</v>
      </c>
      <c r="AR1087" s="119">
        <v>44</v>
      </c>
      <c r="AS1087" s="119">
        <v>34</v>
      </c>
      <c r="AT1087" s="119">
        <v>3</v>
      </c>
      <c r="AU1087" s="119">
        <v>1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29.9</v>
      </c>
      <c r="BI1087" s="119">
        <v>29.5</v>
      </c>
      <c r="BJ1087" s="119">
        <v>33.6</v>
      </c>
      <c r="BK1087" s="119">
        <v>35.299999999999997</v>
      </c>
      <c r="BL1087" s="119">
        <v>2</v>
      </c>
      <c r="BM1087" s="119" t="s">
        <v>433</v>
      </c>
    </row>
    <row r="1088" spans="1:65" s="119" customFormat="1" ht="11.4" x14ac:dyDescent="0.2">
      <c r="A1088" s="119" t="s">
        <v>131</v>
      </c>
      <c r="B1088" s="119">
        <v>96</v>
      </c>
      <c r="C1088" s="119">
        <v>3</v>
      </c>
      <c r="D1088" s="119">
        <v>90</v>
      </c>
      <c r="E1088" s="119">
        <v>0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3.125</v>
      </c>
      <c r="P1088" s="119">
        <v>93.75</v>
      </c>
      <c r="Q1088" s="119">
        <v>0</v>
      </c>
      <c r="R1088" s="119">
        <v>3.125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543</v>
      </c>
      <c r="AB1088" s="119" t="s">
        <v>518</v>
      </c>
      <c r="AC1088" s="119" t="s">
        <v>56</v>
      </c>
      <c r="AD1088" s="119" t="s">
        <v>496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3</v>
      </c>
      <c r="AR1088" s="119">
        <v>38</v>
      </c>
      <c r="AS1088" s="119">
        <v>48</v>
      </c>
      <c r="AT1088" s="119">
        <v>6</v>
      </c>
      <c r="AU1088" s="119">
        <v>0</v>
      </c>
      <c r="AV1088" s="119">
        <v>1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30.6</v>
      </c>
      <c r="BI1088" s="119">
        <v>30.4</v>
      </c>
      <c r="BJ1088" s="119">
        <v>33.9</v>
      </c>
      <c r="BK1088" s="119">
        <v>35.799999999999997</v>
      </c>
      <c r="BL1088" s="119">
        <v>4</v>
      </c>
      <c r="BM1088" s="119" t="s">
        <v>434</v>
      </c>
    </row>
    <row r="1089" spans="1:65" s="119" customFormat="1" ht="11.4" x14ac:dyDescent="0.2">
      <c r="A1089" s="119" t="s">
        <v>134</v>
      </c>
      <c r="B1089" s="119">
        <v>75</v>
      </c>
      <c r="C1089" s="119">
        <v>0</v>
      </c>
      <c r="D1089" s="119">
        <v>72</v>
      </c>
      <c r="E1089" s="119">
        <v>0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96</v>
      </c>
      <c r="Q1089" s="119">
        <v>0</v>
      </c>
      <c r="R1089" s="119">
        <v>4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543</v>
      </c>
      <c r="AC1089" s="119" t="s">
        <v>56</v>
      </c>
      <c r="AD1089" s="119" t="s">
        <v>570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5</v>
      </c>
      <c r="AR1089" s="119">
        <v>39</v>
      </c>
      <c r="AS1089" s="119">
        <v>28</v>
      </c>
      <c r="AT1089" s="119">
        <v>3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29.5</v>
      </c>
      <c r="BI1089" s="119">
        <v>29.6</v>
      </c>
      <c r="BJ1089" s="119">
        <v>32.700000000000003</v>
      </c>
      <c r="BK1089" s="119">
        <v>35.1</v>
      </c>
      <c r="BL1089" s="119">
        <v>0</v>
      </c>
      <c r="BM1089" s="119" t="s">
        <v>433</v>
      </c>
    </row>
    <row r="1090" spans="1:65" s="119" customFormat="1" ht="11.4" x14ac:dyDescent="0.2">
      <c r="A1090" s="119" t="s">
        <v>134</v>
      </c>
      <c r="B1090" s="119">
        <v>90</v>
      </c>
      <c r="C1090" s="119">
        <v>1</v>
      </c>
      <c r="D1090" s="119">
        <v>85</v>
      </c>
      <c r="E1090" s="119">
        <v>0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1.111</v>
      </c>
      <c r="P1090" s="119">
        <v>94.44</v>
      </c>
      <c r="Q1090" s="119">
        <v>0</v>
      </c>
      <c r="R1090" s="119">
        <v>4.444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491</v>
      </c>
      <c r="AB1090" s="119" t="s">
        <v>563</v>
      </c>
      <c r="AC1090" s="119" t="s">
        <v>56</v>
      </c>
      <c r="AD1090" s="119" t="s">
        <v>500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2</v>
      </c>
      <c r="AR1090" s="119">
        <v>50</v>
      </c>
      <c r="AS1090" s="119">
        <v>30</v>
      </c>
      <c r="AT1090" s="119">
        <v>8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29.9</v>
      </c>
      <c r="BI1090" s="119">
        <v>29.5</v>
      </c>
      <c r="BJ1090" s="119">
        <v>33</v>
      </c>
      <c r="BK1090" s="119">
        <v>37.299999999999997</v>
      </c>
      <c r="BL1090" s="119">
        <v>5</v>
      </c>
      <c r="BM1090" s="119" t="s">
        <v>434</v>
      </c>
    </row>
    <row r="1091" spans="1:65" s="119" customFormat="1" ht="11.4" x14ac:dyDescent="0.2">
      <c r="A1091" s="119" t="s">
        <v>135</v>
      </c>
      <c r="B1091" s="119">
        <v>114</v>
      </c>
      <c r="C1091" s="119">
        <v>0</v>
      </c>
      <c r="D1091" s="119">
        <v>110</v>
      </c>
      <c r="E1091" s="119">
        <v>0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96.49</v>
      </c>
      <c r="Q1091" s="119">
        <v>0</v>
      </c>
      <c r="R1091" s="119">
        <v>3.5089999999999999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565</v>
      </c>
      <c r="AC1091" s="119" t="s">
        <v>56</v>
      </c>
      <c r="AD1091" s="119" t="s">
        <v>514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4</v>
      </c>
      <c r="AQ1091" s="119">
        <v>17</v>
      </c>
      <c r="AR1091" s="119">
        <v>48</v>
      </c>
      <c r="AS1091" s="119">
        <v>37</v>
      </c>
      <c r="AT1091" s="119">
        <v>8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28.8</v>
      </c>
      <c r="BI1091" s="119">
        <v>29.1</v>
      </c>
      <c r="BJ1091" s="119">
        <v>32.9</v>
      </c>
      <c r="BK1091" s="119">
        <v>35.4</v>
      </c>
      <c r="BL1091" s="119">
        <v>2</v>
      </c>
      <c r="BM1091" s="119" t="s">
        <v>433</v>
      </c>
    </row>
    <row r="1092" spans="1:65" s="119" customFormat="1" ht="11.4" x14ac:dyDescent="0.2">
      <c r="A1092" s="119" t="s">
        <v>135</v>
      </c>
      <c r="B1092" s="119">
        <v>78</v>
      </c>
      <c r="C1092" s="119">
        <v>0</v>
      </c>
      <c r="D1092" s="119">
        <v>77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98.72</v>
      </c>
      <c r="Q1092" s="119">
        <v>0</v>
      </c>
      <c r="R1092" s="119">
        <v>1.282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567</v>
      </c>
      <c r="AC1092" s="119" t="s">
        <v>56</v>
      </c>
      <c r="AD1092" s="119" t="s">
        <v>568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3</v>
      </c>
      <c r="AR1092" s="119">
        <v>39</v>
      </c>
      <c r="AS1092" s="119">
        <v>30</v>
      </c>
      <c r="AT1092" s="119">
        <v>6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30</v>
      </c>
      <c r="BI1092" s="119">
        <v>29.8</v>
      </c>
      <c r="BJ1092" s="119">
        <v>33.700000000000003</v>
      </c>
      <c r="BK1092" s="119">
        <v>36.200000000000003</v>
      </c>
      <c r="BL1092" s="119">
        <v>3</v>
      </c>
      <c r="BM1092" s="119" t="s">
        <v>434</v>
      </c>
    </row>
    <row r="1093" spans="1:65" s="119" customFormat="1" ht="11.4" x14ac:dyDescent="0.2">
      <c r="A1093" s="119" t="s">
        <v>136</v>
      </c>
      <c r="B1093" s="119">
        <v>93</v>
      </c>
      <c r="C1093" s="119">
        <v>0</v>
      </c>
      <c r="D1093" s="119">
        <v>92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98.92</v>
      </c>
      <c r="Q1093" s="119">
        <v>0</v>
      </c>
      <c r="R1093" s="119">
        <v>1.075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562</v>
      </c>
      <c r="AC1093" s="119" t="s">
        <v>56</v>
      </c>
      <c r="AD1093" s="119" t="s">
        <v>559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22</v>
      </c>
      <c r="AR1093" s="119">
        <v>48</v>
      </c>
      <c r="AS1093" s="119">
        <v>20</v>
      </c>
      <c r="AT1093" s="119">
        <v>3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27.9</v>
      </c>
      <c r="BI1093" s="119">
        <v>28.4</v>
      </c>
      <c r="BJ1093" s="119">
        <v>31.1</v>
      </c>
      <c r="BK1093" s="119">
        <v>34.4</v>
      </c>
      <c r="BL1093" s="119">
        <v>3</v>
      </c>
      <c r="BM1093" s="119" t="s">
        <v>433</v>
      </c>
    </row>
    <row r="1094" spans="1:65" s="119" customFormat="1" ht="11.4" x14ac:dyDescent="0.2">
      <c r="A1094" s="119" t="s">
        <v>136</v>
      </c>
      <c r="B1094" s="119">
        <v>85</v>
      </c>
      <c r="C1094" s="119">
        <v>1</v>
      </c>
      <c r="D1094" s="119">
        <v>82</v>
      </c>
      <c r="E1094" s="119">
        <v>0</v>
      </c>
      <c r="F1094" s="119">
        <v>2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1.1759999999999999</v>
      </c>
      <c r="P1094" s="119">
        <v>96.47</v>
      </c>
      <c r="Q1094" s="119">
        <v>0</v>
      </c>
      <c r="R1094" s="119">
        <v>2.3530000000000002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182</v>
      </c>
      <c r="AB1094" s="119" t="s">
        <v>500</v>
      </c>
      <c r="AC1094" s="119" t="s">
        <v>56</v>
      </c>
      <c r="AD1094" s="119" t="s">
        <v>590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2</v>
      </c>
      <c r="AQ1094" s="119">
        <v>11</v>
      </c>
      <c r="AR1094" s="119">
        <v>33</v>
      </c>
      <c r="AS1094" s="119">
        <v>35</v>
      </c>
      <c r="AT1094" s="119">
        <v>1</v>
      </c>
      <c r="AU1094" s="119">
        <v>3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29.2</v>
      </c>
      <c r="BI1094" s="119">
        <v>29.6</v>
      </c>
      <c r="BJ1094" s="119">
        <v>32.6</v>
      </c>
      <c r="BK1094" s="119">
        <v>35.4</v>
      </c>
      <c r="BL1094" s="119">
        <v>3</v>
      </c>
      <c r="BM1094" s="119" t="s">
        <v>434</v>
      </c>
    </row>
    <row r="1095" spans="1:65" s="119" customFormat="1" ht="11.4" x14ac:dyDescent="0.2">
      <c r="A1095" s="119" t="s">
        <v>137</v>
      </c>
      <c r="B1095" s="119">
        <v>73</v>
      </c>
      <c r="C1095" s="119">
        <v>2</v>
      </c>
      <c r="D1095" s="119">
        <v>68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2.74</v>
      </c>
      <c r="P1095" s="119">
        <v>93.15</v>
      </c>
      <c r="Q1095" s="119">
        <v>0</v>
      </c>
      <c r="R1095" s="119">
        <v>4.1100000000000003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519</v>
      </c>
      <c r="AB1095" s="119" t="s">
        <v>550</v>
      </c>
      <c r="AC1095" s="119" t="s">
        <v>56</v>
      </c>
      <c r="AD1095" s="119" t="s">
        <v>441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12</v>
      </c>
      <c r="AR1095" s="119">
        <v>34</v>
      </c>
      <c r="AS1095" s="119">
        <v>23</v>
      </c>
      <c r="AT1095" s="119">
        <v>4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28.7</v>
      </c>
      <c r="BI1095" s="119">
        <v>28.6</v>
      </c>
      <c r="BJ1095" s="119">
        <v>31.9</v>
      </c>
      <c r="BK1095" s="119">
        <v>36.6</v>
      </c>
      <c r="BL1095" s="119">
        <v>3</v>
      </c>
      <c r="BM1095" s="119" t="s">
        <v>433</v>
      </c>
    </row>
    <row r="1096" spans="1:65" s="119" customFormat="1" ht="11.4" x14ac:dyDescent="0.2">
      <c r="A1096" s="119" t="s">
        <v>137</v>
      </c>
      <c r="B1096" s="119">
        <v>92</v>
      </c>
      <c r="C1096" s="119">
        <v>3</v>
      </c>
      <c r="D1096" s="119">
        <v>86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3.2610000000000001</v>
      </c>
      <c r="P1096" s="119">
        <v>93.48</v>
      </c>
      <c r="Q1096" s="119">
        <v>0</v>
      </c>
      <c r="R1096" s="119">
        <v>3.2610000000000001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454</v>
      </c>
      <c r="AB1096" s="119" t="s">
        <v>550</v>
      </c>
      <c r="AC1096" s="119" t="s">
        <v>56</v>
      </c>
      <c r="AD1096" s="119" t="s">
        <v>529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16</v>
      </c>
      <c r="AR1096" s="119">
        <v>39</v>
      </c>
      <c r="AS1096" s="119">
        <v>33</v>
      </c>
      <c r="AT1096" s="119">
        <v>4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28.6</v>
      </c>
      <c r="BI1096" s="119">
        <v>28.8</v>
      </c>
      <c r="BJ1096" s="119">
        <v>32.200000000000003</v>
      </c>
      <c r="BK1096" s="119">
        <v>34.700000000000003</v>
      </c>
      <c r="BL1096" s="119">
        <v>1</v>
      </c>
      <c r="BM1096" s="119" t="s">
        <v>434</v>
      </c>
    </row>
    <row r="1097" spans="1:65" s="119" customFormat="1" ht="11.4" x14ac:dyDescent="0.2">
      <c r="A1097" s="119" t="s">
        <v>138</v>
      </c>
      <c r="B1097" s="119">
        <v>40</v>
      </c>
      <c r="C1097" s="119">
        <v>0</v>
      </c>
      <c r="D1097" s="119">
        <v>37</v>
      </c>
      <c r="E1097" s="119">
        <v>0</v>
      </c>
      <c r="F1097" s="119">
        <v>2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92.5</v>
      </c>
      <c r="Q1097" s="119">
        <v>0</v>
      </c>
      <c r="R1097" s="119">
        <v>5</v>
      </c>
      <c r="S1097" s="119">
        <v>2.5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531</v>
      </c>
      <c r="AC1097" s="119" t="s">
        <v>56</v>
      </c>
      <c r="AD1097" s="119" t="s">
        <v>484</v>
      </c>
      <c r="AE1097" s="119" t="s">
        <v>466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8</v>
      </c>
      <c r="AR1097" s="119">
        <v>20</v>
      </c>
      <c r="AS1097" s="119">
        <v>12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28.1</v>
      </c>
      <c r="BI1097" s="119">
        <v>28.6</v>
      </c>
      <c r="BJ1097" s="119">
        <v>31.7</v>
      </c>
      <c r="BK1097" s="119">
        <v>33.4</v>
      </c>
      <c r="BL1097" s="119">
        <v>0</v>
      </c>
      <c r="BM1097" s="119" t="s">
        <v>433</v>
      </c>
    </row>
    <row r="1098" spans="1:65" s="119" customFormat="1" ht="11.4" x14ac:dyDescent="0.2">
      <c r="A1098" s="119" t="s">
        <v>138</v>
      </c>
      <c r="B1098" s="119">
        <v>103</v>
      </c>
      <c r="C1098" s="119">
        <v>1</v>
      </c>
      <c r="D1098" s="119">
        <v>98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0.97099999999999997</v>
      </c>
      <c r="P1098" s="119">
        <v>95.15</v>
      </c>
      <c r="Q1098" s="119">
        <v>0</v>
      </c>
      <c r="R1098" s="119">
        <v>3.883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447</v>
      </c>
      <c r="AB1098" s="119" t="s">
        <v>578</v>
      </c>
      <c r="AC1098" s="119" t="s">
        <v>56</v>
      </c>
      <c r="AD1098" s="119" t="s">
        <v>530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2</v>
      </c>
      <c r="AQ1098" s="119">
        <v>19</v>
      </c>
      <c r="AR1098" s="119">
        <v>39</v>
      </c>
      <c r="AS1098" s="119">
        <v>33</v>
      </c>
      <c r="AT1098" s="119">
        <v>10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28.8</v>
      </c>
      <c r="BI1098" s="119">
        <v>29.4</v>
      </c>
      <c r="BJ1098" s="119">
        <v>32.700000000000003</v>
      </c>
      <c r="BK1098" s="119">
        <v>37</v>
      </c>
      <c r="BL1098" s="119">
        <v>5</v>
      </c>
      <c r="BM1098" s="119" t="s">
        <v>434</v>
      </c>
    </row>
    <row r="1099" spans="1:65" s="119" customFormat="1" ht="11.4" x14ac:dyDescent="0.2">
      <c r="A1099" s="119" t="s">
        <v>139</v>
      </c>
      <c r="B1099" s="119">
        <v>61</v>
      </c>
      <c r="C1099" s="119">
        <v>0</v>
      </c>
      <c r="D1099" s="119">
        <v>58</v>
      </c>
      <c r="E1099" s="119">
        <v>1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95.08</v>
      </c>
      <c r="Q1099" s="119">
        <v>1.639</v>
      </c>
      <c r="R1099" s="119">
        <v>3.2789999999999999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455</v>
      </c>
      <c r="AC1099" s="119" t="s">
        <v>540</v>
      </c>
      <c r="AD1099" s="119" t="s">
        <v>459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0</v>
      </c>
      <c r="AQ1099" s="119">
        <v>14</v>
      </c>
      <c r="AR1099" s="119">
        <v>29</v>
      </c>
      <c r="AS1099" s="119">
        <v>12</v>
      </c>
      <c r="AT1099" s="119">
        <v>5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27.8</v>
      </c>
      <c r="BI1099" s="119">
        <v>27.2</v>
      </c>
      <c r="BJ1099" s="119">
        <v>32</v>
      </c>
      <c r="BK1099" s="119">
        <v>37.299999999999997</v>
      </c>
      <c r="BL1099" s="119">
        <v>3</v>
      </c>
      <c r="BM1099" s="119" t="s">
        <v>433</v>
      </c>
    </row>
    <row r="1100" spans="1:65" s="119" customFormat="1" ht="11.4" x14ac:dyDescent="0.2">
      <c r="A1100" s="119" t="s">
        <v>139</v>
      </c>
      <c r="B1100" s="119">
        <v>75</v>
      </c>
      <c r="C1100" s="119">
        <v>2</v>
      </c>
      <c r="D1100" s="119">
        <v>72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2.6669999999999998</v>
      </c>
      <c r="P1100" s="119">
        <v>96</v>
      </c>
      <c r="Q1100" s="119">
        <v>0</v>
      </c>
      <c r="R1100" s="119">
        <v>1.333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503</v>
      </c>
      <c r="AB1100" s="119" t="s">
        <v>491</v>
      </c>
      <c r="AC1100" s="119" t="s">
        <v>56</v>
      </c>
      <c r="AD1100" s="119" t="s">
        <v>451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10</v>
      </c>
      <c r="AR1100" s="119">
        <v>32</v>
      </c>
      <c r="AS1100" s="119">
        <v>23</v>
      </c>
      <c r="AT1100" s="119">
        <v>6</v>
      </c>
      <c r="AU1100" s="119">
        <v>0</v>
      </c>
      <c r="AV1100" s="119">
        <v>0</v>
      </c>
      <c r="AW1100" s="119">
        <v>0</v>
      </c>
      <c r="AX1100" s="119">
        <v>1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29</v>
      </c>
      <c r="BI1100" s="119">
        <v>28.3</v>
      </c>
      <c r="BJ1100" s="119">
        <v>33.4</v>
      </c>
      <c r="BK1100" s="119">
        <v>36</v>
      </c>
      <c r="BL1100" s="119">
        <v>2</v>
      </c>
      <c r="BM1100" s="119" t="s">
        <v>434</v>
      </c>
    </row>
    <row r="1101" spans="1:65" s="119" customFormat="1" ht="11.4" x14ac:dyDescent="0.2">
      <c r="A1101" s="119" t="s">
        <v>140</v>
      </c>
      <c r="B1101" s="119">
        <v>53</v>
      </c>
      <c r="C1101" s="119">
        <v>0</v>
      </c>
      <c r="D1101" s="119">
        <v>53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480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6</v>
      </c>
      <c r="AR1101" s="119">
        <v>29</v>
      </c>
      <c r="AS1101" s="119">
        <v>15</v>
      </c>
      <c r="AT1101" s="119">
        <v>3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28.8</v>
      </c>
      <c r="BI1101" s="119">
        <v>28.7</v>
      </c>
      <c r="BJ1101" s="119">
        <v>31.9</v>
      </c>
      <c r="BK1101" s="119">
        <v>35.6</v>
      </c>
      <c r="BL1101" s="119">
        <v>1</v>
      </c>
      <c r="BM1101" s="119" t="s">
        <v>433</v>
      </c>
    </row>
    <row r="1102" spans="1:65" s="119" customFormat="1" ht="11.4" x14ac:dyDescent="0.2">
      <c r="A1102" s="119" t="s">
        <v>140</v>
      </c>
      <c r="B1102" s="119">
        <v>74</v>
      </c>
      <c r="C1102" s="119">
        <v>0</v>
      </c>
      <c r="D1102" s="119">
        <v>72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97.3</v>
      </c>
      <c r="Q1102" s="119">
        <v>0</v>
      </c>
      <c r="R1102" s="119">
        <v>2.7029999999999998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560</v>
      </c>
      <c r="AC1102" s="119" t="s">
        <v>56</v>
      </c>
      <c r="AD1102" s="119" t="s">
        <v>555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8</v>
      </c>
      <c r="AR1102" s="119">
        <v>31</v>
      </c>
      <c r="AS1102" s="119">
        <v>24</v>
      </c>
      <c r="AT1102" s="119">
        <v>11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30.1</v>
      </c>
      <c r="BI1102" s="119">
        <v>29.9</v>
      </c>
      <c r="BJ1102" s="119">
        <v>35</v>
      </c>
      <c r="BK1102" s="119">
        <v>37.299999999999997</v>
      </c>
      <c r="BL1102" s="119">
        <v>4</v>
      </c>
      <c r="BM1102" s="119" t="s">
        <v>434</v>
      </c>
    </row>
    <row r="1103" spans="1:65" s="119" customFormat="1" ht="11.4" x14ac:dyDescent="0.2">
      <c r="A1103" s="119" t="s">
        <v>141</v>
      </c>
      <c r="B1103" s="119">
        <v>51</v>
      </c>
      <c r="C1103" s="119">
        <v>0</v>
      </c>
      <c r="D1103" s="119">
        <v>48</v>
      </c>
      <c r="E1103" s="119">
        <v>0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94.12</v>
      </c>
      <c r="Q1103" s="119">
        <v>0</v>
      </c>
      <c r="R1103" s="119">
        <v>5.8819999999999997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562</v>
      </c>
      <c r="AC1103" s="119" t="s">
        <v>56</v>
      </c>
      <c r="AD1103" s="119" t="s">
        <v>518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8</v>
      </c>
      <c r="AR1103" s="119">
        <v>30</v>
      </c>
      <c r="AS1103" s="119">
        <v>12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28</v>
      </c>
      <c r="BI1103" s="119">
        <v>27.8</v>
      </c>
      <c r="BJ1103" s="119">
        <v>30.9</v>
      </c>
      <c r="BK1103" s="119">
        <v>33.799999999999997</v>
      </c>
      <c r="BL1103" s="119">
        <v>1</v>
      </c>
      <c r="BM1103" s="119" t="s">
        <v>433</v>
      </c>
    </row>
    <row r="1104" spans="1:65" s="119" customFormat="1" ht="11.4" x14ac:dyDescent="0.2">
      <c r="A1104" s="119" t="s">
        <v>141</v>
      </c>
      <c r="B1104" s="119">
        <v>60</v>
      </c>
      <c r="C1104" s="119">
        <v>0</v>
      </c>
      <c r="D1104" s="119">
        <v>56</v>
      </c>
      <c r="E1104" s="119">
        <v>0</v>
      </c>
      <c r="F1104" s="119">
        <v>4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93.33</v>
      </c>
      <c r="Q1104" s="119">
        <v>0</v>
      </c>
      <c r="R1104" s="119">
        <v>6.6669999999999998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555</v>
      </c>
      <c r="AC1104" s="119" t="s">
        <v>56</v>
      </c>
      <c r="AD1104" s="119" t="s">
        <v>558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2</v>
      </c>
      <c r="AQ1104" s="119">
        <v>6</v>
      </c>
      <c r="AR1104" s="119">
        <v>23</v>
      </c>
      <c r="AS1104" s="119">
        <v>24</v>
      </c>
      <c r="AT1104" s="119">
        <v>4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29.3</v>
      </c>
      <c r="BI1104" s="119">
        <v>29.4</v>
      </c>
      <c r="BJ1104" s="119">
        <v>33.5</v>
      </c>
      <c r="BK1104" s="119">
        <v>36.6</v>
      </c>
      <c r="BL1104" s="119">
        <v>1</v>
      </c>
      <c r="BM1104" s="119" t="s">
        <v>434</v>
      </c>
    </row>
    <row r="1105" spans="1:65" s="119" customFormat="1" ht="11.4" x14ac:dyDescent="0.2">
      <c r="A1105" s="119" t="s">
        <v>143</v>
      </c>
      <c r="B1105" s="119">
        <v>69</v>
      </c>
      <c r="C1105" s="119">
        <v>0</v>
      </c>
      <c r="D1105" s="119">
        <v>67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97.1</v>
      </c>
      <c r="Q1105" s="119">
        <v>0</v>
      </c>
      <c r="R1105" s="119">
        <v>2.899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455</v>
      </c>
      <c r="AC1105" s="119" t="s">
        <v>56</v>
      </c>
      <c r="AD1105" s="119" t="s">
        <v>467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16</v>
      </c>
      <c r="AR1105" s="119">
        <v>34</v>
      </c>
      <c r="AS1105" s="119">
        <v>17</v>
      </c>
      <c r="AT1105" s="119">
        <v>2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27.8</v>
      </c>
      <c r="BI1105" s="119">
        <v>28.1</v>
      </c>
      <c r="BJ1105" s="119">
        <v>31.4</v>
      </c>
      <c r="BK1105" s="119">
        <v>33.299999999999997</v>
      </c>
      <c r="BL1105" s="119">
        <v>1</v>
      </c>
      <c r="BM1105" s="119" t="s">
        <v>433</v>
      </c>
    </row>
    <row r="1106" spans="1:65" s="119" customFormat="1" ht="11.4" x14ac:dyDescent="0.2">
      <c r="A1106" s="119" t="s">
        <v>143</v>
      </c>
      <c r="B1106" s="119">
        <v>58</v>
      </c>
      <c r="C1106" s="119">
        <v>0</v>
      </c>
      <c r="D1106" s="119">
        <v>54</v>
      </c>
      <c r="E1106" s="119">
        <v>0</v>
      </c>
      <c r="F1106" s="119">
        <v>2</v>
      </c>
      <c r="G1106" s="119">
        <v>0</v>
      </c>
      <c r="H1106" s="119">
        <v>2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93.1</v>
      </c>
      <c r="Q1106" s="119">
        <v>0</v>
      </c>
      <c r="R1106" s="119">
        <v>3.448</v>
      </c>
      <c r="S1106" s="119">
        <v>0</v>
      </c>
      <c r="T1106" s="119">
        <v>3.448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530</v>
      </c>
      <c r="AC1106" s="119" t="s">
        <v>56</v>
      </c>
      <c r="AD1106" s="119" t="s">
        <v>477</v>
      </c>
      <c r="AE1106" s="119" t="s">
        <v>56</v>
      </c>
      <c r="AF1106" s="119" t="s">
        <v>177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3</v>
      </c>
      <c r="AQ1106" s="119">
        <v>11</v>
      </c>
      <c r="AR1106" s="119">
        <v>17</v>
      </c>
      <c r="AS1106" s="119">
        <v>19</v>
      </c>
      <c r="AT1106" s="119">
        <v>6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28.6</v>
      </c>
      <c r="BI1106" s="119">
        <v>29.4</v>
      </c>
      <c r="BJ1106" s="119">
        <v>33.4</v>
      </c>
      <c r="BK1106" s="119">
        <v>39</v>
      </c>
      <c r="BL1106" s="119">
        <v>4</v>
      </c>
      <c r="BM1106" s="119" t="s">
        <v>434</v>
      </c>
    </row>
    <row r="1107" spans="1:65" s="119" customFormat="1" ht="11.4" x14ac:dyDescent="0.2">
      <c r="A1107" s="119" t="s">
        <v>144</v>
      </c>
      <c r="B1107" s="119">
        <v>43</v>
      </c>
      <c r="C1107" s="119">
        <v>0</v>
      </c>
      <c r="D1107" s="119">
        <v>40</v>
      </c>
      <c r="E1107" s="119">
        <v>0</v>
      </c>
      <c r="F1107" s="119">
        <v>2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93.02</v>
      </c>
      <c r="Q1107" s="119">
        <v>0</v>
      </c>
      <c r="R1107" s="119">
        <v>4.6509999999999998</v>
      </c>
      <c r="S1107" s="119">
        <v>0</v>
      </c>
      <c r="T1107" s="119">
        <v>2.3260000000000001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500</v>
      </c>
      <c r="AC1107" s="119" t="s">
        <v>56</v>
      </c>
      <c r="AD1107" s="119" t="s">
        <v>550</v>
      </c>
      <c r="AE1107" s="119" t="s">
        <v>56</v>
      </c>
      <c r="AF1107" s="119" t="s">
        <v>142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4</v>
      </c>
      <c r="AR1107" s="119">
        <v>23</v>
      </c>
      <c r="AS1107" s="119">
        <v>14</v>
      </c>
      <c r="AT1107" s="119">
        <v>2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29.2</v>
      </c>
      <c r="BI1107" s="119">
        <v>28.6</v>
      </c>
      <c r="BJ1107" s="119">
        <v>32.200000000000003</v>
      </c>
      <c r="BK1107" s="119">
        <v>35.799999999999997</v>
      </c>
      <c r="BL1107" s="119">
        <v>0</v>
      </c>
      <c r="BM1107" s="119" t="s">
        <v>433</v>
      </c>
    </row>
    <row r="1108" spans="1:65" s="119" customFormat="1" ht="11.4" x14ac:dyDescent="0.2">
      <c r="A1108" s="119" t="s">
        <v>144</v>
      </c>
      <c r="B1108" s="119">
        <v>58</v>
      </c>
      <c r="C1108" s="119">
        <v>1</v>
      </c>
      <c r="D1108" s="119">
        <v>57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1.724</v>
      </c>
      <c r="P1108" s="119">
        <v>98.28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531</v>
      </c>
      <c r="AB1108" s="119" t="s">
        <v>550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12</v>
      </c>
      <c r="AR1108" s="119">
        <v>21</v>
      </c>
      <c r="AS1108" s="119">
        <v>22</v>
      </c>
      <c r="AT1108" s="119">
        <v>2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28.7</v>
      </c>
      <c r="BI1108" s="119">
        <v>29</v>
      </c>
      <c r="BJ1108" s="119">
        <v>33.1</v>
      </c>
      <c r="BK1108" s="119">
        <v>35.1</v>
      </c>
      <c r="BL1108" s="119">
        <v>2</v>
      </c>
      <c r="BM1108" s="119" t="s">
        <v>434</v>
      </c>
    </row>
    <row r="1109" spans="1:65" s="119" customFormat="1" ht="11.4" x14ac:dyDescent="0.2">
      <c r="A1109" s="119" t="s">
        <v>145</v>
      </c>
      <c r="B1109" s="119">
        <v>30</v>
      </c>
      <c r="C1109" s="119">
        <v>2</v>
      </c>
      <c r="D1109" s="119">
        <v>28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6.6669999999999998</v>
      </c>
      <c r="P1109" s="119">
        <v>93.33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84</v>
      </c>
      <c r="AB1109" s="119" t="s">
        <v>530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0</v>
      </c>
      <c r="AQ1109" s="119">
        <v>3</v>
      </c>
      <c r="AR1109" s="119">
        <v>15</v>
      </c>
      <c r="AS1109" s="119">
        <v>6</v>
      </c>
      <c r="AT1109" s="119">
        <v>4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28.2</v>
      </c>
      <c r="BI1109" s="119">
        <v>27.6</v>
      </c>
      <c r="BJ1109" s="119">
        <v>34.9</v>
      </c>
      <c r="BK1109" s="119">
        <v>37.200000000000003</v>
      </c>
      <c r="BL1109" s="119">
        <v>1</v>
      </c>
      <c r="BM1109" s="119" t="s">
        <v>433</v>
      </c>
    </row>
    <row r="1110" spans="1:65" s="119" customFormat="1" ht="11.4" x14ac:dyDescent="0.2">
      <c r="A1110" s="119" t="s">
        <v>145</v>
      </c>
      <c r="B1110" s="119">
        <v>34</v>
      </c>
      <c r="C1110" s="119">
        <v>0</v>
      </c>
      <c r="D1110" s="119">
        <v>33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97.06</v>
      </c>
      <c r="Q1110" s="119">
        <v>0</v>
      </c>
      <c r="R1110" s="119">
        <v>2.9409999999999998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513</v>
      </c>
      <c r="AC1110" s="119" t="s">
        <v>56</v>
      </c>
      <c r="AD1110" s="119" t="s">
        <v>703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6</v>
      </c>
      <c r="AR1110" s="119">
        <v>14</v>
      </c>
      <c r="AS1110" s="119">
        <v>10</v>
      </c>
      <c r="AT1110" s="119">
        <v>2</v>
      </c>
      <c r="AU1110" s="119">
        <v>1</v>
      </c>
      <c r="AV1110" s="119">
        <v>0</v>
      </c>
      <c r="AW1110" s="119">
        <v>1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30.3</v>
      </c>
      <c r="BI1110" s="119">
        <v>29.2</v>
      </c>
      <c r="BJ1110" s="119">
        <v>34.799999999999997</v>
      </c>
      <c r="BK1110" s="119">
        <v>45.9</v>
      </c>
      <c r="BL1110" s="119">
        <v>3</v>
      </c>
      <c r="BM1110" s="119" t="s">
        <v>434</v>
      </c>
    </row>
    <row r="1111" spans="1:65" s="119" customFormat="1" ht="11.4" x14ac:dyDescent="0.2">
      <c r="A1111" s="119" t="s">
        <v>146</v>
      </c>
      <c r="B1111" s="119">
        <v>27</v>
      </c>
      <c r="C1111" s="119">
        <v>0</v>
      </c>
      <c r="D1111" s="119">
        <v>26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96.3</v>
      </c>
      <c r="Q1111" s="119">
        <v>0</v>
      </c>
      <c r="R1111" s="119">
        <v>3.7040000000000002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550</v>
      </c>
      <c r="AC1111" s="119" t="s">
        <v>56</v>
      </c>
      <c r="AD1111" s="119" t="s">
        <v>603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2</v>
      </c>
      <c r="AR1111" s="119">
        <v>17</v>
      </c>
      <c r="AS1111" s="119">
        <v>7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28.7</v>
      </c>
      <c r="BI1111" s="119">
        <v>29.1</v>
      </c>
      <c r="BJ1111" s="119">
        <v>31.7</v>
      </c>
      <c r="BK1111" s="119">
        <v>34.1</v>
      </c>
      <c r="BL1111" s="119">
        <v>0</v>
      </c>
      <c r="BM1111" s="119" t="s">
        <v>433</v>
      </c>
    </row>
    <row r="1112" spans="1:65" s="119" customFormat="1" ht="11.4" x14ac:dyDescent="0.2">
      <c r="A1112" s="119" t="s">
        <v>146</v>
      </c>
      <c r="B1112" s="119">
        <v>57</v>
      </c>
      <c r="C1112" s="119">
        <v>0</v>
      </c>
      <c r="D1112" s="119">
        <v>53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92.98</v>
      </c>
      <c r="Q1112" s="119">
        <v>0</v>
      </c>
      <c r="R1112" s="119">
        <v>7.0179999999999998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480</v>
      </c>
      <c r="AC1112" s="119" t="s">
        <v>56</v>
      </c>
      <c r="AD1112" s="119" t="s">
        <v>535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0</v>
      </c>
      <c r="AQ1112" s="119">
        <v>5</v>
      </c>
      <c r="AR1112" s="119">
        <v>29</v>
      </c>
      <c r="AS1112" s="119">
        <v>19</v>
      </c>
      <c r="AT1112" s="119">
        <v>3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28.7</v>
      </c>
      <c r="BI1112" s="119">
        <v>28.2</v>
      </c>
      <c r="BJ1112" s="119">
        <v>32.6</v>
      </c>
      <c r="BK1112" s="119">
        <v>35</v>
      </c>
      <c r="BL1112" s="119">
        <v>0</v>
      </c>
      <c r="BM1112" s="119" t="s">
        <v>434</v>
      </c>
    </row>
    <row r="1113" spans="1:65" s="119" customFormat="1" ht="11.4" x14ac:dyDescent="0.2">
      <c r="A1113" s="119" t="s">
        <v>147</v>
      </c>
      <c r="B1113" s="119">
        <v>15</v>
      </c>
      <c r="C1113" s="119">
        <v>0</v>
      </c>
      <c r="D1113" s="119">
        <v>14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93.33</v>
      </c>
      <c r="Q1113" s="119">
        <v>0</v>
      </c>
      <c r="R1113" s="119">
        <v>6.6669999999999998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481</v>
      </c>
      <c r="AC1113" s="119" t="s">
        <v>56</v>
      </c>
      <c r="AD1113" s="119" t="s">
        <v>609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3</v>
      </c>
      <c r="AR1113" s="119">
        <v>11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26.7</v>
      </c>
      <c r="BI1113" s="119">
        <v>26.6</v>
      </c>
      <c r="BJ1113" s="119">
        <v>29.5</v>
      </c>
      <c r="BK1113" s="119">
        <v>32.4</v>
      </c>
      <c r="BL1113" s="119">
        <v>0</v>
      </c>
      <c r="BM1113" s="119" t="s">
        <v>433</v>
      </c>
    </row>
    <row r="1114" spans="1:65" s="119" customFormat="1" ht="11.4" x14ac:dyDescent="0.2">
      <c r="A1114" s="119" t="s">
        <v>147</v>
      </c>
      <c r="B1114" s="119">
        <v>42</v>
      </c>
      <c r="C1114" s="119">
        <v>1</v>
      </c>
      <c r="D1114" s="119">
        <v>40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2.3809999999999998</v>
      </c>
      <c r="P1114" s="119">
        <v>95.24</v>
      </c>
      <c r="Q1114" s="119">
        <v>0</v>
      </c>
      <c r="R1114" s="119">
        <v>2.3809999999999998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553</v>
      </c>
      <c r="AB1114" s="119" t="s">
        <v>533</v>
      </c>
      <c r="AC1114" s="119" t="s">
        <v>56</v>
      </c>
      <c r="AD1114" s="119" t="s">
        <v>555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9</v>
      </c>
      <c r="AR1114" s="119">
        <v>18</v>
      </c>
      <c r="AS1114" s="119">
        <v>13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27.6</v>
      </c>
      <c r="BI1114" s="119">
        <v>28.2</v>
      </c>
      <c r="BJ1114" s="119">
        <v>31.8</v>
      </c>
      <c r="BK1114" s="119">
        <v>34.1</v>
      </c>
      <c r="BL1114" s="119">
        <v>0</v>
      </c>
      <c r="BM1114" s="119" t="s">
        <v>434</v>
      </c>
    </row>
    <row r="1115" spans="1:65" s="119" customFormat="1" ht="11.4" x14ac:dyDescent="0.2">
      <c r="A1115" s="119" t="s">
        <v>148</v>
      </c>
      <c r="B1115" s="119">
        <v>18</v>
      </c>
      <c r="C1115" s="119">
        <v>0</v>
      </c>
      <c r="D1115" s="119">
        <v>18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555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2</v>
      </c>
      <c r="AR1115" s="119">
        <v>8</v>
      </c>
      <c r="AS1115" s="119">
        <v>7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29.1</v>
      </c>
      <c r="BI1115" s="119">
        <v>29.4</v>
      </c>
      <c r="BJ1115" s="119">
        <v>33.299999999999997</v>
      </c>
      <c r="BK1115" s="119">
        <v>35.299999999999997</v>
      </c>
      <c r="BL1115" s="119">
        <v>0</v>
      </c>
      <c r="BM1115" s="119" t="s">
        <v>433</v>
      </c>
    </row>
    <row r="1116" spans="1:65" s="119" customFormat="1" ht="11.4" x14ac:dyDescent="0.2">
      <c r="A1116" s="119" t="s">
        <v>148</v>
      </c>
      <c r="B1116" s="119">
        <v>39</v>
      </c>
      <c r="C1116" s="119">
        <v>0</v>
      </c>
      <c r="D1116" s="119">
        <v>37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94.87</v>
      </c>
      <c r="Q1116" s="119">
        <v>0</v>
      </c>
      <c r="R1116" s="119">
        <v>5.1280000000000001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530</v>
      </c>
      <c r="AC1116" s="119" t="s">
        <v>56</v>
      </c>
      <c r="AD1116" s="119" t="s">
        <v>603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5</v>
      </c>
      <c r="AR1116" s="119">
        <v>21</v>
      </c>
      <c r="AS1116" s="119">
        <v>10</v>
      </c>
      <c r="AT1116" s="119">
        <v>3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29.2</v>
      </c>
      <c r="BI1116" s="119">
        <v>29.1</v>
      </c>
      <c r="BJ1116" s="119">
        <v>33.6</v>
      </c>
      <c r="BK1116" s="119">
        <v>36.299999999999997</v>
      </c>
      <c r="BL1116" s="119">
        <v>0</v>
      </c>
      <c r="BM1116" s="119" t="s">
        <v>434</v>
      </c>
    </row>
    <row r="1117" spans="1:65" s="119" customFormat="1" ht="11.4" x14ac:dyDescent="0.2">
      <c r="A1117" s="119" t="s">
        <v>149</v>
      </c>
      <c r="B1117" s="119">
        <v>25</v>
      </c>
      <c r="C1117" s="119">
        <v>0</v>
      </c>
      <c r="D1117" s="119">
        <v>24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96</v>
      </c>
      <c r="Q1117" s="119">
        <v>0</v>
      </c>
      <c r="R1117" s="119">
        <v>4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556</v>
      </c>
      <c r="AC1117" s="119" t="s">
        <v>56</v>
      </c>
      <c r="AD1117" s="119" t="s">
        <v>483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1</v>
      </c>
      <c r="AR1117" s="119">
        <v>18</v>
      </c>
      <c r="AS1117" s="119">
        <v>4</v>
      </c>
      <c r="AT1117" s="119">
        <v>2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28.4</v>
      </c>
      <c r="BI1117" s="119">
        <v>27.6</v>
      </c>
      <c r="BJ1117" s="119">
        <v>31.1</v>
      </c>
      <c r="BK1117" s="119">
        <v>37.5</v>
      </c>
      <c r="BL1117" s="119">
        <v>1</v>
      </c>
      <c r="BM1117" s="119" t="s">
        <v>433</v>
      </c>
    </row>
    <row r="1118" spans="1:65" s="119" customFormat="1" ht="11.4" x14ac:dyDescent="0.2">
      <c r="A1118" s="119" t="s">
        <v>149</v>
      </c>
      <c r="B1118" s="119">
        <v>19</v>
      </c>
      <c r="C1118" s="119">
        <v>0</v>
      </c>
      <c r="D1118" s="119">
        <v>18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94.74</v>
      </c>
      <c r="Q1118" s="119">
        <v>0</v>
      </c>
      <c r="R1118" s="119">
        <v>5.2629999999999999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455</v>
      </c>
      <c r="AC1118" s="119" t="s">
        <v>56</v>
      </c>
      <c r="AD1118" s="119" t="s">
        <v>492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3</v>
      </c>
      <c r="AR1118" s="119">
        <v>11</v>
      </c>
      <c r="AS1118" s="119">
        <v>4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28.3</v>
      </c>
      <c r="BI1118" s="119">
        <v>27.2</v>
      </c>
      <c r="BJ1118" s="119">
        <v>34.4</v>
      </c>
      <c r="BK1118" s="119">
        <v>36.799999999999997</v>
      </c>
      <c r="BL1118" s="119">
        <v>0</v>
      </c>
      <c r="BM1118" s="119" t="s">
        <v>434</v>
      </c>
    </row>
    <row r="1119" spans="1:65" s="119" customFormat="1" ht="11.4" x14ac:dyDescent="0.2">
      <c r="A1119" s="119" t="s">
        <v>150</v>
      </c>
      <c r="B1119" s="119">
        <v>13</v>
      </c>
      <c r="C1119" s="119">
        <v>0</v>
      </c>
      <c r="D1119" s="119">
        <v>13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565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2</v>
      </c>
      <c r="AR1119" s="119">
        <v>6</v>
      </c>
      <c r="AS1119" s="119">
        <v>5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28.6</v>
      </c>
      <c r="BI1119" s="119">
        <v>28.4</v>
      </c>
      <c r="BJ1119" s="119">
        <v>32.4</v>
      </c>
      <c r="BK1119" s="119">
        <v>34.299999999999997</v>
      </c>
      <c r="BL1119" s="119">
        <v>0</v>
      </c>
      <c r="BM1119" s="119" t="s">
        <v>433</v>
      </c>
    </row>
    <row r="1120" spans="1:65" s="119" customFormat="1" ht="11.4" x14ac:dyDescent="0.2">
      <c r="A1120" s="119" t="s">
        <v>150</v>
      </c>
      <c r="B1120" s="119">
        <v>36</v>
      </c>
      <c r="C1120" s="119">
        <v>0</v>
      </c>
      <c r="D1120" s="119">
        <v>35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97.22</v>
      </c>
      <c r="Q1120" s="119">
        <v>0</v>
      </c>
      <c r="R1120" s="119">
        <v>2.778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543</v>
      </c>
      <c r="AC1120" s="119" t="s">
        <v>56</v>
      </c>
      <c r="AD1120" s="119" t="s">
        <v>704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5</v>
      </c>
      <c r="AR1120" s="119">
        <v>16</v>
      </c>
      <c r="AS1120" s="119">
        <v>11</v>
      </c>
      <c r="AT1120" s="119">
        <v>3</v>
      </c>
      <c r="AU1120" s="119">
        <v>0</v>
      </c>
      <c r="AV1120" s="119">
        <v>1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29.7</v>
      </c>
      <c r="BI1120" s="119">
        <v>29.3</v>
      </c>
      <c r="BJ1120" s="119">
        <v>34.299999999999997</v>
      </c>
      <c r="BK1120" s="119">
        <v>39.299999999999997</v>
      </c>
      <c r="BL1120" s="119">
        <v>2</v>
      </c>
      <c r="BM1120" s="119" t="s">
        <v>434</v>
      </c>
    </row>
    <row r="1121" spans="1:65" s="119" customFormat="1" ht="11.4" x14ac:dyDescent="0.2">
      <c r="A1121" s="119" t="s">
        <v>151</v>
      </c>
      <c r="B1121" s="119">
        <v>12</v>
      </c>
      <c r="C1121" s="119">
        <v>0</v>
      </c>
      <c r="D1121" s="119">
        <v>11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91.67</v>
      </c>
      <c r="Q1121" s="119">
        <v>0</v>
      </c>
      <c r="R1121" s="119">
        <v>8.3330000000000002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513</v>
      </c>
      <c r="AC1121" s="119" t="s">
        <v>56</v>
      </c>
      <c r="AD1121" s="119" t="s">
        <v>444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3</v>
      </c>
      <c r="AS1121" s="119">
        <v>5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29</v>
      </c>
      <c r="BI1121" s="119">
        <v>28.8</v>
      </c>
      <c r="BJ1121" s="119">
        <v>34.9</v>
      </c>
      <c r="BK1121" s="119">
        <v>39.4</v>
      </c>
      <c r="BL1121" s="119">
        <v>1</v>
      </c>
      <c r="BM1121" s="119" t="s">
        <v>433</v>
      </c>
    </row>
    <row r="1122" spans="1:65" s="119" customFormat="1" ht="11.4" x14ac:dyDescent="0.2">
      <c r="A1122" s="119" t="s">
        <v>151</v>
      </c>
      <c r="B1122" s="119">
        <v>34</v>
      </c>
      <c r="C1122" s="119">
        <v>0</v>
      </c>
      <c r="D1122" s="119">
        <v>33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97.06</v>
      </c>
      <c r="Q1122" s="119">
        <v>0</v>
      </c>
      <c r="R1122" s="119">
        <v>2.9409999999999998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561</v>
      </c>
      <c r="AC1122" s="119" t="s">
        <v>56</v>
      </c>
      <c r="AD1122" s="119" t="s">
        <v>567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</v>
      </c>
      <c r="AR1122" s="119">
        <v>20</v>
      </c>
      <c r="AS1122" s="119">
        <v>8</v>
      </c>
      <c r="AT1122" s="119">
        <v>5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29.8</v>
      </c>
      <c r="BI1122" s="119">
        <v>29.1</v>
      </c>
      <c r="BJ1122" s="119">
        <v>35.299999999999997</v>
      </c>
      <c r="BK1122" s="119">
        <v>36.799999999999997</v>
      </c>
      <c r="BL1122" s="119">
        <v>1</v>
      </c>
      <c r="BM1122" s="119" t="s">
        <v>434</v>
      </c>
    </row>
    <row r="1123" spans="1:65" s="119" customFormat="1" ht="11.4" x14ac:dyDescent="0.2">
      <c r="A1123" s="119" t="s">
        <v>152</v>
      </c>
      <c r="B1123" s="119">
        <v>23</v>
      </c>
      <c r="C1123" s="119">
        <v>0</v>
      </c>
      <c r="D1123" s="119">
        <v>22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95.65</v>
      </c>
      <c r="Q1123" s="119">
        <v>0</v>
      </c>
      <c r="R1123" s="119">
        <v>4.3479999999999999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463</v>
      </c>
      <c r="AC1123" s="119" t="s">
        <v>56</v>
      </c>
      <c r="AD1123" s="119" t="s">
        <v>451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14</v>
      </c>
      <c r="AR1123" s="119">
        <v>5</v>
      </c>
      <c r="AS1123" s="119">
        <v>3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24.8</v>
      </c>
      <c r="BI1123" s="119">
        <v>23.8</v>
      </c>
      <c r="BJ1123" s="119">
        <v>30.7</v>
      </c>
      <c r="BK1123" s="119">
        <v>33</v>
      </c>
      <c r="BL1123" s="119">
        <v>0</v>
      </c>
      <c r="BM1123" s="119" t="s">
        <v>433</v>
      </c>
    </row>
    <row r="1124" spans="1:65" s="119" customFormat="1" ht="11.4" x14ac:dyDescent="0.2">
      <c r="A1124" s="119" t="s">
        <v>152</v>
      </c>
      <c r="B1124" s="119">
        <v>25</v>
      </c>
      <c r="C1124" s="119">
        <v>0</v>
      </c>
      <c r="D1124" s="119">
        <v>25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512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2</v>
      </c>
      <c r="AR1124" s="119">
        <v>9</v>
      </c>
      <c r="AS1124" s="119">
        <v>7</v>
      </c>
      <c r="AT1124" s="119">
        <v>3</v>
      </c>
      <c r="AU1124" s="119">
        <v>1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29.6</v>
      </c>
      <c r="BI1124" s="119">
        <v>29.2</v>
      </c>
      <c r="BJ1124" s="119">
        <v>36.299999999999997</v>
      </c>
      <c r="BK1124" s="119">
        <v>40.700000000000003</v>
      </c>
      <c r="BL1124" s="119">
        <v>2</v>
      </c>
      <c r="BM1124" s="119" t="s">
        <v>434</v>
      </c>
    </row>
    <row r="1125" spans="1:65" s="119" customFormat="1" ht="11.4" x14ac:dyDescent="0.2">
      <c r="A1125" s="119" t="s">
        <v>153</v>
      </c>
      <c r="B1125" s="119">
        <v>12</v>
      </c>
      <c r="C1125" s="119">
        <v>0</v>
      </c>
      <c r="D1125" s="119">
        <v>12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500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6</v>
      </c>
      <c r="AS1125" s="119">
        <v>5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29.4</v>
      </c>
      <c r="BI1125" s="119">
        <v>28.5</v>
      </c>
      <c r="BJ1125" s="119">
        <v>33.6</v>
      </c>
      <c r="BK1125" s="119">
        <v>34.1</v>
      </c>
      <c r="BL1125" s="119">
        <v>0</v>
      </c>
      <c r="BM1125" s="119" t="s">
        <v>433</v>
      </c>
    </row>
    <row r="1126" spans="1:65" s="119" customFormat="1" ht="11.4" x14ac:dyDescent="0.2">
      <c r="A1126" s="119" t="s">
        <v>153</v>
      </c>
      <c r="B1126" s="119">
        <v>26</v>
      </c>
      <c r="C1126" s="119">
        <v>0</v>
      </c>
      <c r="D1126" s="119">
        <v>25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96.15</v>
      </c>
      <c r="Q1126" s="119">
        <v>0</v>
      </c>
      <c r="R1126" s="119">
        <v>3.8460000000000001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450</v>
      </c>
      <c r="AC1126" s="119" t="s">
        <v>56</v>
      </c>
      <c r="AD1126" s="119" t="s">
        <v>588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11</v>
      </c>
      <c r="AR1126" s="119">
        <v>7</v>
      </c>
      <c r="AS1126" s="119">
        <v>3</v>
      </c>
      <c r="AT1126" s="119">
        <v>4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26.8</v>
      </c>
      <c r="BI1126" s="119">
        <v>26.2</v>
      </c>
      <c r="BJ1126" s="119">
        <v>34.9</v>
      </c>
      <c r="BK1126" s="119">
        <v>37.9</v>
      </c>
      <c r="BL1126" s="119">
        <v>1</v>
      </c>
      <c r="BM1126" s="119" t="s">
        <v>434</v>
      </c>
    </row>
    <row r="1127" spans="1:65" s="119" customFormat="1" ht="11.4" x14ac:dyDescent="0.2">
      <c r="A1127" s="119" t="s">
        <v>154</v>
      </c>
      <c r="B1127" s="119">
        <v>13</v>
      </c>
      <c r="C1127" s="119">
        <v>0</v>
      </c>
      <c r="D1127" s="119">
        <v>12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92.31</v>
      </c>
      <c r="Q1127" s="119">
        <v>0</v>
      </c>
      <c r="R1127" s="119">
        <v>7.6920000000000002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576</v>
      </c>
      <c r="AC1127" s="119" t="s">
        <v>56</v>
      </c>
      <c r="AD1127" s="119" t="s">
        <v>443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7</v>
      </c>
      <c r="AR1127" s="119">
        <v>4</v>
      </c>
      <c r="AS1127" s="119">
        <v>2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25.9</v>
      </c>
      <c r="BI1127" s="119">
        <v>24.7</v>
      </c>
      <c r="BJ1127" s="119">
        <v>31.5</v>
      </c>
      <c r="BK1127" s="119">
        <v>33.5</v>
      </c>
      <c r="BL1127" s="119">
        <v>0</v>
      </c>
      <c r="BM1127" s="119" t="s">
        <v>433</v>
      </c>
    </row>
    <row r="1128" spans="1:65" s="119" customFormat="1" ht="11.4" x14ac:dyDescent="0.2">
      <c r="A1128" s="119" t="s">
        <v>154</v>
      </c>
      <c r="B1128" s="119">
        <v>20</v>
      </c>
      <c r="C1128" s="119">
        <v>0</v>
      </c>
      <c r="D1128" s="119">
        <v>20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600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7</v>
      </c>
      <c r="AR1128" s="119">
        <v>8</v>
      </c>
      <c r="AS1128" s="119">
        <v>4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27.5</v>
      </c>
      <c r="BI1128" s="119">
        <v>26.1</v>
      </c>
      <c r="BJ1128" s="119">
        <v>33.1</v>
      </c>
      <c r="BK1128" s="119">
        <v>36.9</v>
      </c>
      <c r="BL1128" s="119">
        <v>0</v>
      </c>
      <c r="BM1128" s="119" t="s">
        <v>434</v>
      </c>
    </row>
    <row r="1129" spans="1:65" s="119" customFormat="1" ht="11.4" x14ac:dyDescent="0.2">
      <c r="A1129" s="119" t="s">
        <v>155</v>
      </c>
      <c r="B1129" s="119">
        <v>19</v>
      </c>
      <c r="C1129" s="119">
        <v>0</v>
      </c>
      <c r="D1129" s="119">
        <v>19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455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15</v>
      </c>
      <c r="AS1129" s="119">
        <v>3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27.9</v>
      </c>
      <c r="BI1129" s="119">
        <v>28.1</v>
      </c>
      <c r="BJ1129" s="119">
        <v>30</v>
      </c>
      <c r="BK1129" s="119">
        <v>31.4</v>
      </c>
      <c r="BL1129" s="119">
        <v>0</v>
      </c>
      <c r="BM1129" s="119" t="s">
        <v>433</v>
      </c>
    </row>
    <row r="1130" spans="1:65" s="119" customFormat="1" ht="11.4" x14ac:dyDescent="0.2">
      <c r="A1130" s="119" t="s">
        <v>155</v>
      </c>
      <c r="B1130" s="119">
        <v>27</v>
      </c>
      <c r="C1130" s="119">
        <v>0</v>
      </c>
      <c r="D1130" s="119">
        <v>27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533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5</v>
      </c>
      <c r="AR1130" s="119">
        <v>14</v>
      </c>
      <c r="AS1130" s="119">
        <v>5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27.6</v>
      </c>
      <c r="BI1130" s="119">
        <v>28.5</v>
      </c>
      <c r="BJ1130" s="119">
        <v>31</v>
      </c>
      <c r="BK1130" s="119">
        <v>34.1</v>
      </c>
      <c r="BL1130" s="119">
        <v>0</v>
      </c>
      <c r="BM1130" s="119" t="s">
        <v>434</v>
      </c>
    </row>
    <row r="1131" spans="1:65" s="119" customFormat="1" ht="11.4" x14ac:dyDescent="0.2">
      <c r="A1131" s="119" t="s">
        <v>156</v>
      </c>
      <c r="B1131" s="119">
        <v>3</v>
      </c>
      <c r="C1131" s="119">
        <v>0</v>
      </c>
      <c r="D1131" s="119">
        <v>2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66.67</v>
      </c>
      <c r="Q1131" s="119">
        <v>0</v>
      </c>
      <c r="R1131" s="119">
        <v>33.33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452</v>
      </c>
      <c r="AC1131" s="119" t="s">
        <v>56</v>
      </c>
      <c r="AD1131" s="119" t="s">
        <v>463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3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26.2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433</v>
      </c>
    </row>
    <row r="1132" spans="1:65" s="119" customFormat="1" ht="11.4" x14ac:dyDescent="0.2">
      <c r="A1132" s="119" t="s">
        <v>156</v>
      </c>
      <c r="B1132" s="119">
        <v>23</v>
      </c>
      <c r="C1132" s="119">
        <v>0</v>
      </c>
      <c r="D1132" s="119">
        <v>23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553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6</v>
      </c>
      <c r="AR1132" s="119">
        <v>12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26.1</v>
      </c>
      <c r="BI1132" s="119">
        <v>25.8</v>
      </c>
      <c r="BJ1132" s="119">
        <v>30.2</v>
      </c>
      <c r="BK1132" s="119">
        <v>32.9</v>
      </c>
      <c r="BL1132" s="119">
        <v>0</v>
      </c>
      <c r="BM1132" s="119" t="s">
        <v>434</v>
      </c>
    </row>
    <row r="1133" spans="1:65" s="119" customFormat="1" ht="11.4" x14ac:dyDescent="0.2">
      <c r="A1133" s="119" t="s">
        <v>157</v>
      </c>
      <c r="B1133" s="119">
        <v>7</v>
      </c>
      <c r="C1133" s="119">
        <v>0</v>
      </c>
      <c r="D1133" s="119">
        <v>7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483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3</v>
      </c>
      <c r="AR1133" s="119">
        <v>1</v>
      </c>
      <c r="AS1133" s="119">
        <v>3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26.9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433</v>
      </c>
    </row>
    <row r="1134" spans="1:65" s="119" customFormat="1" ht="11.4" x14ac:dyDescent="0.2">
      <c r="A1134" s="119" t="s">
        <v>157</v>
      </c>
      <c r="B1134" s="119">
        <v>11</v>
      </c>
      <c r="C1134" s="119">
        <v>0</v>
      </c>
      <c r="D1134" s="119">
        <v>11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564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4</v>
      </c>
      <c r="AR1134" s="119">
        <v>2</v>
      </c>
      <c r="AS1134" s="119">
        <v>4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27.7</v>
      </c>
      <c r="BI1134" s="119">
        <v>29.5</v>
      </c>
      <c r="BJ1134" s="119">
        <v>32.6</v>
      </c>
      <c r="BK1134" s="119">
        <v>32.9</v>
      </c>
      <c r="BL1134" s="119">
        <v>0</v>
      </c>
      <c r="BM1134" s="119" t="s">
        <v>434</v>
      </c>
    </row>
    <row r="1135" spans="1:65" s="119" customFormat="1" ht="11.4" x14ac:dyDescent="0.2">
      <c r="A1135" s="119" t="s">
        <v>158</v>
      </c>
      <c r="B1135" s="119">
        <v>7</v>
      </c>
      <c r="C1135" s="119">
        <v>0</v>
      </c>
      <c r="D1135" s="119">
        <v>7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512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1</v>
      </c>
      <c r="AR1135" s="119">
        <v>2</v>
      </c>
      <c r="AS1135" s="119">
        <v>4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29.6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433</v>
      </c>
    </row>
    <row r="1136" spans="1:65" s="119" customFormat="1" ht="11.4" x14ac:dyDescent="0.2">
      <c r="A1136" s="119" t="s">
        <v>158</v>
      </c>
      <c r="B1136" s="119">
        <v>13</v>
      </c>
      <c r="C1136" s="119">
        <v>0</v>
      </c>
      <c r="D1136" s="119">
        <v>11</v>
      </c>
      <c r="E1136" s="119">
        <v>0</v>
      </c>
      <c r="F1136" s="119">
        <v>2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84.62</v>
      </c>
      <c r="Q1136" s="119">
        <v>0</v>
      </c>
      <c r="R1136" s="119">
        <v>15.38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531</v>
      </c>
      <c r="AC1136" s="119" t="s">
        <v>56</v>
      </c>
      <c r="AD1136" s="119" t="s">
        <v>505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3</v>
      </c>
      <c r="AR1136" s="119">
        <v>5</v>
      </c>
      <c r="AS1136" s="119">
        <v>3</v>
      </c>
      <c r="AT1136" s="119">
        <v>2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28.6</v>
      </c>
      <c r="BI1136" s="119">
        <v>27.8</v>
      </c>
      <c r="BJ1136" s="119">
        <v>34.9</v>
      </c>
      <c r="BK1136" s="119">
        <v>35.1</v>
      </c>
      <c r="BL1136" s="119">
        <v>0</v>
      </c>
      <c r="BM1136" s="119" t="s">
        <v>434</v>
      </c>
    </row>
    <row r="1137" spans="1:65" s="119" customFormat="1" ht="11.4" x14ac:dyDescent="0.2">
      <c r="A1137" s="119" t="s">
        <v>160</v>
      </c>
      <c r="B1137" s="119">
        <v>3</v>
      </c>
      <c r="C1137" s="119">
        <v>0</v>
      </c>
      <c r="D1137" s="119">
        <v>3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538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433</v>
      </c>
    </row>
    <row r="1138" spans="1:65" s="119" customFormat="1" ht="11.4" x14ac:dyDescent="0.2">
      <c r="A1138" s="119" t="s">
        <v>160</v>
      </c>
      <c r="B1138" s="119">
        <v>20</v>
      </c>
      <c r="C1138" s="119">
        <v>0</v>
      </c>
      <c r="D1138" s="119">
        <v>19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95</v>
      </c>
      <c r="Q1138" s="119">
        <v>0</v>
      </c>
      <c r="R1138" s="119">
        <v>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565</v>
      </c>
      <c r="AC1138" s="119" t="s">
        <v>56</v>
      </c>
      <c r="AD1138" s="119" t="s">
        <v>500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5</v>
      </c>
      <c r="AR1138" s="119">
        <v>8</v>
      </c>
      <c r="AS1138" s="119">
        <v>6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28.6</v>
      </c>
      <c r="BI1138" s="119">
        <v>28.2</v>
      </c>
      <c r="BJ1138" s="119">
        <v>33.700000000000003</v>
      </c>
      <c r="BK1138" s="119">
        <v>37.4</v>
      </c>
      <c r="BL1138" s="119">
        <v>1</v>
      </c>
      <c r="BM1138" s="119" t="s">
        <v>434</v>
      </c>
    </row>
    <row r="1139" spans="1:65" s="119" customFormat="1" ht="11.4" x14ac:dyDescent="0.2">
      <c r="A1139" s="119" t="s">
        <v>161</v>
      </c>
      <c r="B1139" s="119">
        <v>4</v>
      </c>
      <c r="C1139" s="119">
        <v>0</v>
      </c>
      <c r="D1139" s="119">
        <v>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518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2</v>
      </c>
      <c r="AS1139" s="119">
        <v>2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30.6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433</v>
      </c>
    </row>
    <row r="1140" spans="1:65" s="119" customFormat="1" ht="11.4" x14ac:dyDescent="0.2">
      <c r="A1140" s="119" t="s">
        <v>161</v>
      </c>
      <c r="B1140" s="119">
        <v>8</v>
      </c>
      <c r="C1140" s="119">
        <v>0</v>
      </c>
      <c r="D1140" s="119">
        <v>8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511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2</v>
      </c>
      <c r="AS1140" s="119">
        <v>4</v>
      </c>
      <c r="AT1140" s="119">
        <v>0</v>
      </c>
      <c r="AU1140" s="119">
        <v>0</v>
      </c>
      <c r="AV1140" s="119">
        <v>0</v>
      </c>
      <c r="AW1140" s="119">
        <v>1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32.9</v>
      </c>
      <c r="BI1140" s="119" t="s">
        <v>55</v>
      </c>
      <c r="BJ1140" s="119" t="s">
        <v>55</v>
      </c>
      <c r="BK1140" s="119" t="s">
        <v>55</v>
      </c>
      <c r="BL1140" s="119">
        <v>1</v>
      </c>
      <c r="BM1140" s="119" t="s">
        <v>434</v>
      </c>
    </row>
    <row r="1141" spans="1:65" s="119" customFormat="1" ht="11.4" x14ac:dyDescent="0.2">
      <c r="A1141" s="119" t="s">
        <v>162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614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4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34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433</v>
      </c>
    </row>
    <row r="1142" spans="1:65" s="119" customFormat="1" ht="11.4" x14ac:dyDescent="0.2">
      <c r="A1142" s="119" t="s">
        <v>162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511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1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32.9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434</v>
      </c>
    </row>
    <row r="1143" spans="1:65" s="120" customFormat="1" ht="12" x14ac:dyDescent="0.25">
      <c r="A1143" s="120" t="s">
        <v>163</v>
      </c>
      <c r="B1143" s="120">
        <v>4358</v>
      </c>
      <c r="C1143" s="120">
        <v>19</v>
      </c>
      <c r="D1143" s="120">
        <v>4045</v>
      </c>
      <c r="E1143" s="120">
        <v>13</v>
      </c>
      <c r="F1143" s="120">
        <v>275</v>
      </c>
      <c r="G1143" s="120">
        <v>2</v>
      </c>
      <c r="H1143" s="120">
        <v>2</v>
      </c>
      <c r="I1143" s="120">
        <v>2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0.436</v>
      </c>
      <c r="P1143" s="120">
        <v>92.82</v>
      </c>
      <c r="Q1143" s="120">
        <v>0.29799999999999999</v>
      </c>
      <c r="R1143" s="120">
        <v>6.31</v>
      </c>
      <c r="S1143" s="120">
        <v>4.5999999999999999E-2</v>
      </c>
      <c r="T1143" s="120">
        <v>4.5999999999999999E-2</v>
      </c>
      <c r="U1143" s="120">
        <v>4.5999999999999999E-2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505</v>
      </c>
      <c r="AB1143" s="120" t="s">
        <v>564</v>
      </c>
      <c r="AC1143" s="120" t="s">
        <v>447</v>
      </c>
      <c r="AD1143" s="120" t="s">
        <v>557</v>
      </c>
      <c r="AE1143" s="120" t="s">
        <v>443</v>
      </c>
      <c r="AF1143" s="120" t="s">
        <v>170</v>
      </c>
      <c r="AG1143" s="120" t="s">
        <v>490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21</v>
      </c>
      <c r="AO1143" s="120">
        <v>49</v>
      </c>
      <c r="AP1143" s="120">
        <v>99</v>
      </c>
      <c r="AQ1143" s="120">
        <v>726</v>
      </c>
      <c r="AR1143" s="120">
        <v>2283</v>
      </c>
      <c r="AS1143" s="120">
        <v>1038</v>
      </c>
      <c r="AT1143" s="120">
        <v>133</v>
      </c>
      <c r="AU1143" s="120">
        <v>9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27.7</v>
      </c>
      <c r="BI1143" s="120">
        <v>27.9</v>
      </c>
      <c r="BJ1143" s="120">
        <v>31.6</v>
      </c>
      <c r="BK1143" s="120">
        <v>34.200000000000003</v>
      </c>
      <c r="BL1143" s="120">
        <v>46</v>
      </c>
      <c r="BM1143" s="120" t="s">
        <v>433</v>
      </c>
    </row>
    <row r="1144" spans="1:65" s="120" customFormat="1" ht="12" x14ac:dyDescent="0.25">
      <c r="A1144" s="120" t="s">
        <v>163</v>
      </c>
      <c r="B1144" s="120">
        <v>3617</v>
      </c>
      <c r="C1144" s="120">
        <v>24</v>
      </c>
      <c r="D1144" s="120">
        <v>3289</v>
      </c>
      <c r="E1144" s="120">
        <v>6</v>
      </c>
      <c r="F1144" s="120">
        <v>291</v>
      </c>
      <c r="G1144" s="120">
        <v>2</v>
      </c>
      <c r="H1144" s="120">
        <v>5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0.66400000000000003</v>
      </c>
      <c r="P1144" s="120">
        <v>90.93</v>
      </c>
      <c r="Q1144" s="120">
        <v>0.16600000000000001</v>
      </c>
      <c r="R1144" s="120">
        <v>8.0449999999999999</v>
      </c>
      <c r="S1144" s="120">
        <v>5.5E-2</v>
      </c>
      <c r="T1144" s="120">
        <v>0.13800000000000001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450</v>
      </c>
      <c r="AB1144" s="120" t="s">
        <v>513</v>
      </c>
      <c r="AC1144" s="120" t="s">
        <v>576</v>
      </c>
      <c r="AD1144" s="120" t="s">
        <v>500</v>
      </c>
      <c r="AE1144" s="120" t="s">
        <v>468</v>
      </c>
      <c r="AF1144" s="120" t="s">
        <v>462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2</v>
      </c>
      <c r="AN1144" s="120">
        <v>1</v>
      </c>
      <c r="AO1144" s="120">
        <v>4</v>
      </c>
      <c r="AP1144" s="120">
        <v>32</v>
      </c>
      <c r="AQ1144" s="120">
        <v>355</v>
      </c>
      <c r="AR1144" s="120">
        <v>1626</v>
      </c>
      <c r="AS1144" s="120">
        <v>1271</v>
      </c>
      <c r="AT1144" s="120">
        <v>283</v>
      </c>
      <c r="AU1144" s="120">
        <v>34</v>
      </c>
      <c r="AV1144" s="120">
        <v>6</v>
      </c>
      <c r="AW1144" s="120">
        <v>2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29.6</v>
      </c>
      <c r="BI1144" s="120">
        <v>29.5</v>
      </c>
      <c r="BJ1144" s="120">
        <v>33.5</v>
      </c>
      <c r="BK1144" s="120">
        <v>36.6</v>
      </c>
      <c r="BL1144" s="120">
        <v>157</v>
      </c>
      <c r="BM1144" s="120" t="s">
        <v>434</v>
      </c>
    </row>
    <row r="1145" spans="1:65" s="120" customFormat="1" ht="12" x14ac:dyDescent="0.25">
      <c r="A1145" s="120" t="s">
        <v>164</v>
      </c>
      <c r="B1145" s="120">
        <v>4840</v>
      </c>
      <c r="C1145" s="120">
        <v>22</v>
      </c>
      <c r="D1145" s="120">
        <v>4498</v>
      </c>
      <c r="E1145" s="120">
        <v>14</v>
      </c>
      <c r="F1145" s="120">
        <v>298</v>
      </c>
      <c r="G1145" s="120">
        <v>3</v>
      </c>
      <c r="H1145" s="120">
        <v>3</v>
      </c>
      <c r="I1145" s="120">
        <v>2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0.45500000000000002</v>
      </c>
      <c r="P1145" s="120">
        <v>92.93</v>
      </c>
      <c r="Q1145" s="120">
        <v>0.28899999999999998</v>
      </c>
      <c r="R1145" s="120">
        <v>6.157</v>
      </c>
      <c r="S1145" s="120">
        <v>6.2E-2</v>
      </c>
      <c r="T1145" s="120">
        <v>6.2E-2</v>
      </c>
      <c r="U1145" s="120">
        <v>4.1000000000000002E-2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500</v>
      </c>
      <c r="AB1145" s="120" t="s">
        <v>455</v>
      </c>
      <c r="AC1145" s="120" t="s">
        <v>442</v>
      </c>
      <c r="AD1145" s="120" t="s">
        <v>600</v>
      </c>
      <c r="AE1145" s="120" t="s">
        <v>443</v>
      </c>
      <c r="AF1145" s="120" t="s">
        <v>119</v>
      </c>
      <c r="AG1145" s="120" t="s">
        <v>490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21</v>
      </c>
      <c r="AO1145" s="120">
        <v>51</v>
      </c>
      <c r="AP1145" s="120">
        <v>100</v>
      </c>
      <c r="AQ1145" s="120">
        <v>799</v>
      </c>
      <c r="AR1145" s="120">
        <v>2511</v>
      </c>
      <c r="AS1145" s="120">
        <v>1182</v>
      </c>
      <c r="AT1145" s="120">
        <v>161</v>
      </c>
      <c r="AU1145" s="120">
        <v>15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27.8</v>
      </c>
      <c r="BI1145" s="120">
        <v>28</v>
      </c>
      <c r="BJ1145" s="120">
        <v>31.7</v>
      </c>
      <c r="BK1145" s="120">
        <v>34.299999999999997</v>
      </c>
      <c r="BL1145" s="120">
        <v>58</v>
      </c>
      <c r="BM1145" s="120" t="s">
        <v>433</v>
      </c>
    </row>
    <row r="1146" spans="1:65" s="120" customFormat="1" ht="12" x14ac:dyDescent="0.25">
      <c r="A1146" s="120" t="s">
        <v>164</v>
      </c>
      <c r="B1146" s="120">
        <v>4176</v>
      </c>
      <c r="C1146" s="120">
        <v>27</v>
      </c>
      <c r="D1146" s="120">
        <v>3819</v>
      </c>
      <c r="E1146" s="120">
        <v>6</v>
      </c>
      <c r="F1146" s="120">
        <v>315</v>
      </c>
      <c r="G1146" s="120">
        <v>2</v>
      </c>
      <c r="H1146" s="120">
        <v>7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0.64700000000000002</v>
      </c>
      <c r="P1146" s="120">
        <v>91.45</v>
      </c>
      <c r="Q1146" s="120">
        <v>0.14399999999999999</v>
      </c>
      <c r="R1146" s="120">
        <v>7.5430000000000001</v>
      </c>
      <c r="S1146" s="120">
        <v>4.8000000000000001E-2</v>
      </c>
      <c r="T1146" s="120">
        <v>0.16800000000000001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573</v>
      </c>
      <c r="AB1146" s="120" t="s">
        <v>512</v>
      </c>
      <c r="AC1146" s="120" t="s">
        <v>576</v>
      </c>
      <c r="AD1146" s="120" t="s">
        <v>500</v>
      </c>
      <c r="AE1146" s="120" t="s">
        <v>468</v>
      </c>
      <c r="AF1146" s="120" t="s">
        <v>159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2</v>
      </c>
      <c r="AN1146" s="120">
        <v>1</v>
      </c>
      <c r="AO1146" s="120">
        <v>7</v>
      </c>
      <c r="AP1146" s="120">
        <v>46</v>
      </c>
      <c r="AQ1146" s="120">
        <v>441</v>
      </c>
      <c r="AR1146" s="120">
        <v>1856</v>
      </c>
      <c r="AS1146" s="120">
        <v>1443</v>
      </c>
      <c r="AT1146" s="120">
        <v>328</v>
      </c>
      <c r="AU1146" s="120">
        <v>40</v>
      </c>
      <c r="AV1146" s="120">
        <v>8</v>
      </c>
      <c r="AW1146" s="120">
        <v>3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29.5</v>
      </c>
      <c r="BI1146" s="120">
        <v>29.4</v>
      </c>
      <c r="BJ1146" s="120">
        <v>33.5</v>
      </c>
      <c r="BK1146" s="120">
        <v>36.700000000000003</v>
      </c>
      <c r="BL1146" s="120">
        <v>181</v>
      </c>
      <c r="BM1146" s="120" t="s">
        <v>434</v>
      </c>
    </row>
    <row r="1147" spans="1:65" s="120" customFormat="1" ht="12" x14ac:dyDescent="0.25">
      <c r="A1147" s="120" t="s">
        <v>165</v>
      </c>
      <c r="B1147" s="120">
        <v>4902</v>
      </c>
      <c r="C1147" s="120">
        <v>22</v>
      </c>
      <c r="D1147" s="120">
        <v>4558</v>
      </c>
      <c r="E1147" s="120">
        <v>14</v>
      </c>
      <c r="F1147" s="120">
        <v>300</v>
      </c>
      <c r="G1147" s="120">
        <v>3</v>
      </c>
      <c r="H1147" s="120">
        <v>3</v>
      </c>
      <c r="I1147" s="120">
        <v>2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0.44900000000000001</v>
      </c>
      <c r="P1147" s="120">
        <v>92.98</v>
      </c>
      <c r="Q1147" s="120">
        <v>0.28599999999999998</v>
      </c>
      <c r="R1147" s="120">
        <v>6.12</v>
      </c>
      <c r="S1147" s="120">
        <v>6.0999999999999999E-2</v>
      </c>
      <c r="T1147" s="120">
        <v>6.0999999999999999E-2</v>
      </c>
      <c r="U1147" s="120">
        <v>4.1000000000000002E-2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500</v>
      </c>
      <c r="AB1147" s="120" t="s">
        <v>455</v>
      </c>
      <c r="AC1147" s="120" t="s">
        <v>442</v>
      </c>
      <c r="AD1147" s="120" t="s">
        <v>557</v>
      </c>
      <c r="AE1147" s="120" t="s">
        <v>443</v>
      </c>
      <c r="AF1147" s="120" t="s">
        <v>119</v>
      </c>
      <c r="AG1147" s="120" t="s">
        <v>490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21</v>
      </c>
      <c r="AO1147" s="120">
        <v>51</v>
      </c>
      <c r="AP1147" s="120">
        <v>100</v>
      </c>
      <c r="AQ1147" s="120">
        <v>812</v>
      </c>
      <c r="AR1147" s="120">
        <v>2540</v>
      </c>
      <c r="AS1147" s="120">
        <v>1200</v>
      </c>
      <c r="AT1147" s="120">
        <v>163</v>
      </c>
      <c r="AU1147" s="120">
        <v>15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27.8</v>
      </c>
      <c r="BI1147" s="120">
        <v>28</v>
      </c>
      <c r="BJ1147" s="120">
        <v>31.7</v>
      </c>
      <c r="BK1147" s="120">
        <v>34.299999999999997</v>
      </c>
      <c r="BL1147" s="120">
        <v>59</v>
      </c>
      <c r="BM1147" s="120" t="s">
        <v>433</v>
      </c>
    </row>
    <row r="1148" spans="1:65" s="120" customFormat="1" ht="12" x14ac:dyDescent="0.25">
      <c r="A1148" s="120" t="s">
        <v>165</v>
      </c>
      <c r="B1148" s="120">
        <v>4300</v>
      </c>
      <c r="C1148" s="120">
        <v>27</v>
      </c>
      <c r="D1148" s="120">
        <v>3940</v>
      </c>
      <c r="E1148" s="120">
        <v>6</v>
      </c>
      <c r="F1148" s="120">
        <v>318</v>
      </c>
      <c r="G1148" s="120">
        <v>2</v>
      </c>
      <c r="H1148" s="120">
        <v>7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0.628</v>
      </c>
      <c r="P1148" s="120">
        <v>91.63</v>
      </c>
      <c r="Q1148" s="120">
        <v>0.14000000000000001</v>
      </c>
      <c r="R1148" s="120">
        <v>7.3949999999999996</v>
      </c>
      <c r="S1148" s="120">
        <v>4.7E-2</v>
      </c>
      <c r="T1148" s="120">
        <v>0.16300000000000001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573</v>
      </c>
      <c r="AB1148" s="120" t="s">
        <v>549</v>
      </c>
      <c r="AC1148" s="120" t="s">
        <v>576</v>
      </c>
      <c r="AD1148" s="120" t="s">
        <v>500</v>
      </c>
      <c r="AE1148" s="120" t="s">
        <v>468</v>
      </c>
      <c r="AF1148" s="120" t="s">
        <v>159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2</v>
      </c>
      <c r="AN1148" s="120">
        <v>1</v>
      </c>
      <c r="AO1148" s="120">
        <v>7</v>
      </c>
      <c r="AP1148" s="120">
        <v>51</v>
      </c>
      <c r="AQ1148" s="120">
        <v>472</v>
      </c>
      <c r="AR1148" s="120">
        <v>1907</v>
      </c>
      <c r="AS1148" s="120">
        <v>1473</v>
      </c>
      <c r="AT1148" s="120">
        <v>334</v>
      </c>
      <c r="AU1148" s="120">
        <v>40</v>
      </c>
      <c r="AV1148" s="120">
        <v>8</v>
      </c>
      <c r="AW1148" s="120">
        <v>4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29.5</v>
      </c>
      <c r="BI1148" s="120">
        <v>29.4</v>
      </c>
      <c r="BJ1148" s="120">
        <v>33.5</v>
      </c>
      <c r="BK1148" s="120">
        <v>36.6</v>
      </c>
      <c r="BL1148" s="120">
        <v>183</v>
      </c>
      <c r="BM1148" s="120" t="s">
        <v>434</v>
      </c>
    </row>
    <row r="1149" spans="1:65" s="120" customFormat="1" ht="12" x14ac:dyDescent="0.25">
      <c r="A1149" s="120" t="s">
        <v>166</v>
      </c>
      <c r="B1149" s="120">
        <v>4979</v>
      </c>
      <c r="C1149" s="120">
        <v>23</v>
      </c>
      <c r="D1149" s="120">
        <v>4628</v>
      </c>
      <c r="E1149" s="120">
        <v>14</v>
      </c>
      <c r="F1149" s="120">
        <v>306</v>
      </c>
      <c r="G1149" s="120">
        <v>3</v>
      </c>
      <c r="H1149" s="120">
        <v>3</v>
      </c>
      <c r="I1149" s="120">
        <v>2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0.46200000000000002</v>
      </c>
      <c r="P1149" s="120">
        <v>92.95</v>
      </c>
      <c r="Q1149" s="120">
        <v>0.28100000000000003</v>
      </c>
      <c r="R1149" s="120">
        <v>6.1459999999999999</v>
      </c>
      <c r="S1149" s="120">
        <v>0.06</v>
      </c>
      <c r="T1149" s="120">
        <v>0.06</v>
      </c>
      <c r="U1149" s="120">
        <v>0.04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543</v>
      </c>
      <c r="AB1149" s="120" t="s">
        <v>455</v>
      </c>
      <c r="AC1149" s="120" t="s">
        <v>442</v>
      </c>
      <c r="AD1149" s="120" t="s">
        <v>557</v>
      </c>
      <c r="AE1149" s="120" t="s">
        <v>443</v>
      </c>
      <c r="AF1149" s="120" t="s">
        <v>119</v>
      </c>
      <c r="AG1149" s="120" t="s">
        <v>490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21</v>
      </c>
      <c r="AO1149" s="120">
        <v>51</v>
      </c>
      <c r="AP1149" s="120">
        <v>100</v>
      </c>
      <c r="AQ1149" s="120">
        <v>817</v>
      </c>
      <c r="AR1149" s="120">
        <v>2569</v>
      </c>
      <c r="AS1149" s="120">
        <v>1227</v>
      </c>
      <c r="AT1149" s="120">
        <v>175</v>
      </c>
      <c r="AU1149" s="120">
        <v>19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27.9</v>
      </c>
      <c r="BI1149" s="120">
        <v>28</v>
      </c>
      <c r="BJ1149" s="120">
        <v>31.8</v>
      </c>
      <c r="BK1149" s="120">
        <v>34.4</v>
      </c>
      <c r="BL1149" s="120">
        <v>69</v>
      </c>
      <c r="BM1149" s="120" t="s">
        <v>433</v>
      </c>
    </row>
    <row r="1150" spans="1:65" s="120" customFormat="1" ht="12" x14ac:dyDescent="0.25">
      <c r="A1150" s="120" t="s">
        <v>166</v>
      </c>
      <c r="B1150" s="120">
        <v>4367</v>
      </c>
      <c r="C1150" s="120">
        <v>27</v>
      </c>
      <c r="D1150" s="120">
        <v>3997</v>
      </c>
      <c r="E1150" s="120">
        <v>6</v>
      </c>
      <c r="F1150" s="120">
        <v>328</v>
      </c>
      <c r="G1150" s="120">
        <v>2</v>
      </c>
      <c r="H1150" s="120">
        <v>7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0.61799999999999999</v>
      </c>
      <c r="P1150" s="120">
        <v>91.53</v>
      </c>
      <c r="Q1150" s="120">
        <v>0.13700000000000001</v>
      </c>
      <c r="R1150" s="120">
        <v>7.5110000000000001</v>
      </c>
      <c r="S1150" s="120">
        <v>4.5999999999999999E-2</v>
      </c>
      <c r="T1150" s="120">
        <v>0.16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573</v>
      </c>
      <c r="AB1150" s="120" t="s">
        <v>512</v>
      </c>
      <c r="AC1150" s="120" t="s">
        <v>576</v>
      </c>
      <c r="AD1150" s="120" t="s">
        <v>500</v>
      </c>
      <c r="AE1150" s="120" t="s">
        <v>468</v>
      </c>
      <c r="AF1150" s="120" t="s">
        <v>159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2</v>
      </c>
      <c r="AN1150" s="120">
        <v>1</v>
      </c>
      <c r="AO1150" s="120">
        <v>7</v>
      </c>
      <c r="AP1150" s="120">
        <v>51</v>
      </c>
      <c r="AQ1150" s="120">
        <v>480</v>
      </c>
      <c r="AR1150" s="120">
        <v>1923</v>
      </c>
      <c r="AS1150" s="120">
        <v>1487</v>
      </c>
      <c r="AT1150" s="120">
        <v>355</v>
      </c>
      <c r="AU1150" s="120">
        <v>46</v>
      </c>
      <c r="AV1150" s="120">
        <v>9</v>
      </c>
      <c r="AW1150" s="120">
        <v>4</v>
      </c>
      <c r="AX1150" s="120">
        <v>2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29.5</v>
      </c>
      <c r="BI1150" s="120">
        <v>29.4</v>
      </c>
      <c r="BJ1150" s="120">
        <v>33.6</v>
      </c>
      <c r="BK1150" s="120">
        <v>36.799999999999997</v>
      </c>
      <c r="BL1150" s="120">
        <v>203</v>
      </c>
      <c r="BM1150" s="120" t="s">
        <v>434</v>
      </c>
    </row>
    <row r="1153" spans="1:65" s="115" customFormat="1" x14ac:dyDescent="0.25">
      <c r="A1153" s="115" t="s">
        <v>640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238</v>
      </c>
      <c r="AR1156" s="118" t="s">
        <v>51</v>
      </c>
      <c r="AS1156" s="118" t="s">
        <v>239</v>
      </c>
      <c r="AT1156" s="118" t="s">
        <v>240</v>
      </c>
      <c r="AU1156" s="118" t="s">
        <v>241</v>
      </c>
      <c r="AV1156" s="118" t="s">
        <v>242</v>
      </c>
      <c r="AW1156" s="118" t="s">
        <v>52</v>
      </c>
      <c r="AX1156" s="118" t="s">
        <v>243</v>
      </c>
      <c r="AY1156" s="118" t="s">
        <v>244</v>
      </c>
      <c r="AZ1156" s="118" t="s">
        <v>245</v>
      </c>
      <c r="BA1156" s="118" t="s">
        <v>246</v>
      </c>
      <c r="BB1156" s="118" t="s">
        <v>53</v>
      </c>
      <c r="BC1156" s="118" t="s">
        <v>247</v>
      </c>
      <c r="BD1156" s="118" t="s">
        <v>15</v>
      </c>
      <c r="BE1156" s="118" t="s">
        <v>248</v>
      </c>
      <c r="BF1156" s="118" t="s">
        <v>16</v>
      </c>
      <c r="BG1156" s="118" t="s">
        <v>236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238</v>
      </c>
      <c r="AQ1157" s="118" t="s">
        <v>51</v>
      </c>
      <c r="AR1157" s="118" t="s">
        <v>239</v>
      </c>
      <c r="AS1157" s="118" t="s">
        <v>240</v>
      </c>
      <c r="AT1157" s="118" t="s">
        <v>241</v>
      </c>
      <c r="AU1157" s="118" t="s">
        <v>242</v>
      </c>
      <c r="AV1157" s="118" t="s">
        <v>52</v>
      </c>
      <c r="AW1157" s="118" t="s">
        <v>243</v>
      </c>
      <c r="AX1157" s="118" t="s">
        <v>244</v>
      </c>
      <c r="AY1157" s="118" t="s">
        <v>245</v>
      </c>
      <c r="AZ1157" s="118" t="s">
        <v>246</v>
      </c>
      <c r="BA1157" s="118" t="s">
        <v>53</v>
      </c>
      <c r="BB1157" s="118" t="s">
        <v>247</v>
      </c>
      <c r="BC1157" s="118" t="s">
        <v>15</v>
      </c>
      <c r="BD1157" s="118" t="s">
        <v>248</v>
      </c>
      <c r="BE1157" s="118" t="s">
        <v>16</v>
      </c>
      <c r="BF1157" s="118" t="s">
        <v>236</v>
      </c>
      <c r="BG1157" s="118" t="s">
        <v>249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5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483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2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26.9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433</v>
      </c>
    </row>
    <row r="1159" spans="1:65" s="119" customFormat="1" ht="11.4" x14ac:dyDescent="0.2">
      <c r="A1159" s="119" t="s">
        <v>54</v>
      </c>
      <c r="B1159" s="119">
        <v>8</v>
      </c>
      <c r="C1159" s="119">
        <v>0</v>
      </c>
      <c r="D1159" s="119">
        <v>8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554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1</v>
      </c>
      <c r="AS1159" s="119">
        <v>3</v>
      </c>
      <c r="AT1159" s="119">
        <v>1</v>
      </c>
      <c r="AU1159" s="119">
        <v>1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31.7</v>
      </c>
      <c r="BI1159" s="119" t="s">
        <v>55</v>
      </c>
      <c r="BJ1159" s="119" t="s">
        <v>55</v>
      </c>
      <c r="BK1159" s="119" t="s">
        <v>55</v>
      </c>
      <c r="BL1159" s="119">
        <v>2</v>
      </c>
      <c r="BM1159" s="119" t="s">
        <v>434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1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50</v>
      </c>
      <c r="Q1160" s="119">
        <v>0</v>
      </c>
      <c r="R1160" s="119">
        <v>50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660</v>
      </c>
      <c r="AC1160" s="119" t="s">
        <v>56</v>
      </c>
      <c r="AD1160" s="119" t="s">
        <v>460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33.799999999999997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433</v>
      </c>
    </row>
    <row r="1161" spans="1:65" s="119" customFormat="1" ht="11.4" x14ac:dyDescent="0.2">
      <c r="A1161" s="119" t="s">
        <v>57</v>
      </c>
      <c r="B1161" s="119">
        <v>5</v>
      </c>
      <c r="C1161" s="119">
        <v>0</v>
      </c>
      <c r="D1161" s="119">
        <v>5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520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3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434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433</v>
      </c>
    </row>
    <row r="1163" spans="1:65" s="119" customFormat="1" ht="11.4" x14ac:dyDescent="0.2">
      <c r="A1163" s="119" t="s">
        <v>59</v>
      </c>
      <c r="B1163" s="119">
        <v>2</v>
      </c>
      <c r="C1163" s="119">
        <v>0</v>
      </c>
      <c r="D1163" s="119">
        <v>2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543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2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29.3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434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433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434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0</v>
      </c>
      <c r="E1166" s="119">
        <v>0</v>
      </c>
      <c r="F1166" s="119">
        <v>2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0</v>
      </c>
      <c r="Q1166" s="119">
        <v>0</v>
      </c>
      <c r="R1166" s="119">
        <v>100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</v>
      </c>
      <c r="AC1166" s="119" t="s">
        <v>56</v>
      </c>
      <c r="AD1166" s="119" t="s">
        <v>563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29.9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433</v>
      </c>
    </row>
    <row r="1167" spans="1:65" s="119" customFormat="1" ht="11.4" x14ac:dyDescent="0.2">
      <c r="A1167" s="119" t="s">
        <v>61</v>
      </c>
      <c r="B1167" s="119">
        <v>4</v>
      </c>
      <c r="C1167" s="119">
        <v>0</v>
      </c>
      <c r="D1167" s="119">
        <v>3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75</v>
      </c>
      <c r="Q1167" s="119">
        <v>0</v>
      </c>
      <c r="R1167" s="119">
        <v>25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622</v>
      </c>
      <c r="AC1167" s="119" t="s">
        <v>56</v>
      </c>
      <c r="AD1167" s="119" t="s">
        <v>590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0</v>
      </c>
      <c r="AT1167" s="119">
        <v>3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34.1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434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433</v>
      </c>
    </row>
    <row r="1169" spans="1:65" s="119" customFormat="1" ht="11.4" x14ac:dyDescent="0.2">
      <c r="A1169" s="119" t="s">
        <v>62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604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37.299999999999997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434</v>
      </c>
    </row>
    <row r="1170" spans="1:65" s="119" customFormat="1" ht="11.4" x14ac:dyDescent="0.2">
      <c r="A1170" s="119" t="s">
        <v>63</v>
      </c>
      <c r="B1170" s="119">
        <v>1</v>
      </c>
      <c r="C1170" s="119">
        <v>1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100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621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37.700000000000003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433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434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433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434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433</v>
      </c>
    </row>
    <row r="1175" spans="1:65" s="119" customFormat="1" ht="11.4" x14ac:dyDescent="0.2">
      <c r="A1175" s="119" t="s">
        <v>66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512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29.6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434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558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31.1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433</v>
      </c>
    </row>
    <row r="1177" spans="1:65" s="119" customFormat="1" ht="11.4" x14ac:dyDescent="0.2">
      <c r="A1177" s="119" t="s">
        <v>67</v>
      </c>
      <c r="B1177" s="119">
        <v>7</v>
      </c>
      <c r="C1177" s="119">
        <v>1</v>
      </c>
      <c r="D1177" s="119">
        <v>6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14.29</v>
      </c>
      <c r="P1177" s="119">
        <v>85.71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705</v>
      </c>
      <c r="AB1177" s="119" t="s">
        <v>532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2</v>
      </c>
      <c r="AT1177" s="119">
        <v>2</v>
      </c>
      <c r="AU1177" s="119">
        <v>1</v>
      </c>
      <c r="AV1177" s="119">
        <v>1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36.700000000000003</v>
      </c>
      <c r="BI1177" s="119" t="s">
        <v>55</v>
      </c>
      <c r="BJ1177" s="119" t="s">
        <v>55</v>
      </c>
      <c r="BK1177" s="119" t="s">
        <v>55</v>
      </c>
      <c r="BL1177" s="119">
        <v>4</v>
      </c>
      <c r="BM1177" s="119" t="s">
        <v>434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34.299999999999997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433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2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66.67</v>
      </c>
      <c r="Q1179" s="119">
        <v>0</v>
      </c>
      <c r="R1179" s="119">
        <v>33.33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497</v>
      </c>
      <c r="AC1179" s="119" t="s">
        <v>56</v>
      </c>
      <c r="AD1179" s="119" t="s">
        <v>618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34.1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434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519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2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33.299999999999997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433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434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433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697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40.5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434</v>
      </c>
    </row>
    <row r="1184" spans="1:65" s="119" customFormat="1" ht="11.4" x14ac:dyDescent="0.2">
      <c r="A1184" s="119" t="s">
        <v>71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503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33.6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433</v>
      </c>
    </row>
    <row r="1185" spans="1:65" s="119" customFormat="1" ht="11.4" x14ac:dyDescent="0.2">
      <c r="A1185" s="119" t="s">
        <v>71</v>
      </c>
      <c r="B1185" s="119">
        <v>6</v>
      </c>
      <c r="C1185" s="119">
        <v>0</v>
      </c>
      <c r="D1185" s="119">
        <v>5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83.33</v>
      </c>
      <c r="Q1185" s="119">
        <v>0</v>
      </c>
      <c r="R1185" s="119">
        <v>16.670000000000002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511</v>
      </c>
      <c r="AC1185" s="119" t="s">
        <v>56</v>
      </c>
      <c r="AD1185" s="119" t="s">
        <v>528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4</v>
      </c>
      <c r="AT1185" s="119">
        <v>2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32.5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434</v>
      </c>
    </row>
    <row r="1186" spans="1:65" s="119" customFormat="1" ht="11.4" x14ac:dyDescent="0.2">
      <c r="A1186" s="119" t="s">
        <v>72</v>
      </c>
      <c r="B1186" s="119">
        <v>4</v>
      </c>
      <c r="C1186" s="119">
        <v>0</v>
      </c>
      <c r="D1186" s="119">
        <v>3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75</v>
      </c>
      <c r="Q1186" s="119">
        <v>0</v>
      </c>
      <c r="R1186" s="119">
        <v>25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491</v>
      </c>
      <c r="AC1186" s="119" t="s">
        <v>56</v>
      </c>
      <c r="AD1186" s="119" t="s">
        <v>530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1</v>
      </c>
      <c r="AS1186" s="119">
        <v>2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433</v>
      </c>
    </row>
    <row r="1187" spans="1:65" s="119" customFormat="1" ht="11.4" x14ac:dyDescent="0.2">
      <c r="A1187" s="119" t="s">
        <v>72</v>
      </c>
      <c r="B1187" s="119">
        <v>4</v>
      </c>
      <c r="C1187" s="119">
        <v>0</v>
      </c>
      <c r="D1187" s="119">
        <v>4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559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1</v>
      </c>
      <c r="AT1187" s="119">
        <v>2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32.700000000000003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434</v>
      </c>
    </row>
    <row r="1188" spans="1:65" s="119" customFormat="1" ht="11.4" x14ac:dyDescent="0.2">
      <c r="A1188" s="119" t="s">
        <v>73</v>
      </c>
      <c r="B1188" s="119">
        <v>5</v>
      </c>
      <c r="C1188" s="119">
        <v>0</v>
      </c>
      <c r="D1188" s="119">
        <v>5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632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4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38.299999999999997</v>
      </c>
      <c r="BI1188" s="119" t="s">
        <v>55</v>
      </c>
      <c r="BJ1188" s="119" t="s">
        <v>55</v>
      </c>
      <c r="BK1188" s="119" t="s">
        <v>55</v>
      </c>
      <c r="BL1188" s="119">
        <v>2</v>
      </c>
      <c r="BM1188" s="119" t="s">
        <v>433</v>
      </c>
    </row>
    <row r="1189" spans="1:65" s="119" customFormat="1" ht="11.4" x14ac:dyDescent="0.2">
      <c r="A1189" s="119" t="s">
        <v>73</v>
      </c>
      <c r="B1189" s="119">
        <v>1</v>
      </c>
      <c r="C1189" s="119">
        <v>0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0</v>
      </c>
      <c r="Q1189" s="119">
        <v>0</v>
      </c>
      <c r="R1189" s="119">
        <v>100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56</v>
      </c>
      <c r="AC1189" s="119" t="s">
        <v>56</v>
      </c>
      <c r="AD1189" s="119" t="s">
        <v>544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31.3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434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520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30.5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433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463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434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588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35.1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433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510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32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434</v>
      </c>
    </row>
    <row r="1194" spans="1:65" s="119" customFormat="1" ht="11.4" x14ac:dyDescent="0.2">
      <c r="A1194" s="119" t="s">
        <v>76</v>
      </c>
      <c r="B1194" s="119">
        <v>4</v>
      </c>
      <c r="C1194" s="119">
        <v>0</v>
      </c>
      <c r="D1194" s="119">
        <v>3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75</v>
      </c>
      <c r="Q1194" s="119">
        <v>0</v>
      </c>
      <c r="R1194" s="119">
        <v>25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586</v>
      </c>
      <c r="AC1194" s="119" t="s">
        <v>56</v>
      </c>
      <c r="AD1194" s="119" t="s">
        <v>560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3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33.200000000000003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433</v>
      </c>
    </row>
    <row r="1195" spans="1:65" s="119" customFormat="1" ht="11.4" x14ac:dyDescent="0.2">
      <c r="A1195" s="119" t="s">
        <v>76</v>
      </c>
      <c r="B1195" s="119">
        <v>3</v>
      </c>
      <c r="C1195" s="119">
        <v>0</v>
      </c>
      <c r="D1195" s="119">
        <v>2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452</v>
      </c>
      <c r="AC1195" s="119" t="s">
        <v>56</v>
      </c>
      <c r="AD1195" s="119" t="s">
        <v>655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2</v>
      </c>
      <c r="AS1195" s="119">
        <v>0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30.5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434</v>
      </c>
    </row>
    <row r="1196" spans="1:65" s="119" customFormat="1" ht="11.4" x14ac:dyDescent="0.2">
      <c r="A1196" s="119" t="s">
        <v>77</v>
      </c>
      <c r="B1196" s="119">
        <v>4</v>
      </c>
      <c r="C1196" s="119">
        <v>0</v>
      </c>
      <c r="D1196" s="119">
        <v>4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568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3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30.7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433</v>
      </c>
    </row>
    <row r="1197" spans="1:65" s="119" customFormat="1" ht="11.4" x14ac:dyDescent="0.2">
      <c r="A1197" s="119" t="s">
        <v>77</v>
      </c>
      <c r="B1197" s="119">
        <v>3</v>
      </c>
      <c r="C1197" s="119">
        <v>0</v>
      </c>
      <c r="D1197" s="119">
        <v>2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66.67</v>
      </c>
      <c r="Q1197" s="119">
        <v>0</v>
      </c>
      <c r="R1197" s="119">
        <v>33.33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498</v>
      </c>
      <c r="AC1197" s="119" t="s">
        <v>56</v>
      </c>
      <c r="AD1197" s="119" t="s">
        <v>656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1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37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434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571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35.299999999999997</v>
      </c>
      <c r="BI1198" s="119" t="s">
        <v>55</v>
      </c>
      <c r="BJ1198" s="119" t="s">
        <v>55</v>
      </c>
      <c r="BK1198" s="119" t="s">
        <v>55</v>
      </c>
      <c r="BL1198" s="119">
        <v>1</v>
      </c>
      <c r="BM1198" s="119" t="s">
        <v>433</v>
      </c>
    </row>
    <row r="1199" spans="1:65" s="119" customFormat="1" ht="11.4" x14ac:dyDescent="0.2">
      <c r="A1199" s="119" t="s">
        <v>78</v>
      </c>
      <c r="B1199" s="119">
        <v>6</v>
      </c>
      <c r="C1199" s="119">
        <v>0</v>
      </c>
      <c r="D1199" s="119">
        <v>5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83.33</v>
      </c>
      <c r="Q1199" s="119">
        <v>0</v>
      </c>
      <c r="R1199" s="119">
        <v>16.670000000000002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493</v>
      </c>
      <c r="AC1199" s="119" t="s">
        <v>56</v>
      </c>
      <c r="AD1199" s="119" t="s">
        <v>629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2</v>
      </c>
      <c r="AS1199" s="119">
        <v>1</v>
      </c>
      <c r="AT1199" s="119">
        <v>3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33.4</v>
      </c>
      <c r="BI1199" s="119" t="s">
        <v>55</v>
      </c>
      <c r="BJ1199" s="119" t="s">
        <v>55</v>
      </c>
      <c r="BK1199" s="119" t="s">
        <v>55</v>
      </c>
      <c r="BL1199" s="119">
        <v>2</v>
      </c>
      <c r="BM1199" s="119" t="s">
        <v>434</v>
      </c>
    </row>
    <row r="1200" spans="1:65" s="119" customFormat="1" ht="11.4" x14ac:dyDescent="0.2">
      <c r="A1200" s="119" t="s">
        <v>80</v>
      </c>
      <c r="B1200" s="119">
        <v>5</v>
      </c>
      <c r="C1200" s="119">
        <v>0</v>
      </c>
      <c r="D1200" s="119">
        <v>5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545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2</v>
      </c>
      <c r="AS1200" s="119">
        <v>2</v>
      </c>
      <c r="AT1200" s="119">
        <v>1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32.5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433</v>
      </c>
    </row>
    <row r="1201" spans="1:65" s="119" customFormat="1" ht="11.4" x14ac:dyDescent="0.2">
      <c r="A1201" s="119" t="s">
        <v>80</v>
      </c>
      <c r="B1201" s="119">
        <v>3</v>
      </c>
      <c r="C1201" s="119">
        <v>0</v>
      </c>
      <c r="D1201" s="119">
        <v>2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66.67</v>
      </c>
      <c r="Q1201" s="119">
        <v>0</v>
      </c>
      <c r="R1201" s="119">
        <v>33.33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539</v>
      </c>
      <c r="AC1201" s="119" t="s">
        <v>56</v>
      </c>
      <c r="AD1201" s="119" t="s">
        <v>453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1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27.6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434</v>
      </c>
    </row>
    <row r="1202" spans="1:65" s="119" customFormat="1" ht="11.4" x14ac:dyDescent="0.2">
      <c r="A1202" s="119" t="s">
        <v>81</v>
      </c>
      <c r="B1202" s="119">
        <v>14</v>
      </c>
      <c r="C1202" s="119">
        <v>0</v>
      </c>
      <c r="D1202" s="119">
        <v>14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614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7</v>
      </c>
      <c r="AT1202" s="119">
        <v>5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34</v>
      </c>
      <c r="BI1202" s="119">
        <v>32.9</v>
      </c>
      <c r="BJ1202" s="119">
        <v>38</v>
      </c>
      <c r="BK1202" s="119">
        <v>40.700000000000003</v>
      </c>
      <c r="BL1202" s="119">
        <v>2</v>
      </c>
      <c r="BM1202" s="119" t="s">
        <v>433</v>
      </c>
    </row>
    <row r="1203" spans="1:65" s="119" customFormat="1" ht="11.4" x14ac:dyDescent="0.2">
      <c r="A1203" s="119" t="s">
        <v>81</v>
      </c>
      <c r="B1203" s="119">
        <v>6</v>
      </c>
      <c r="C1203" s="119">
        <v>0</v>
      </c>
      <c r="D1203" s="119">
        <v>5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83.33</v>
      </c>
      <c r="Q1203" s="119">
        <v>0</v>
      </c>
      <c r="R1203" s="119">
        <v>16.670000000000002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516</v>
      </c>
      <c r="AC1203" s="119" t="s">
        <v>56</v>
      </c>
      <c r="AD1203" s="119" t="s">
        <v>509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2</v>
      </c>
      <c r="AS1203" s="119">
        <v>1</v>
      </c>
      <c r="AT1203" s="119">
        <v>1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32.299999999999997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434</v>
      </c>
    </row>
    <row r="1204" spans="1:65" s="119" customFormat="1" ht="11.4" x14ac:dyDescent="0.2">
      <c r="A1204" s="119" t="s">
        <v>82</v>
      </c>
      <c r="B1204" s="119">
        <v>22</v>
      </c>
      <c r="C1204" s="119">
        <v>2</v>
      </c>
      <c r="D1204" s="119">
        <v>20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9.0909999999999993</v>
      </c>
      <c r="P1204" s="119">
        <v>90.91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588</v>
      </c>
      <c r="AB1204" s="119" t="s">
        <v>510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7</v>
      </c>
      <c r="AS1204" s="119">
        <v>10</v>
      </c>
      <c r="AT1204" s="119">
        <v>3</v>
      </c>
      <c r="AU1204" s="119">
        <v>2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32.299999999999997</v>
      </c>
      <c r="BI1204" s="119">
        <v>31</v>
      </c>
      <c r="BJ1204" s="119">
        <v>39.200000000000003</v>
      </c>
      <c r="BK1204" s="119">
        <v>41.4</v>
      </c>
      <c r="BL1204" s="119">
        <v>4</v>
      </c>
      <c r="BM1204" s="119" t="s">
        <v>433</v>
      </c>
    </row>
    <row r="1205" spans="1:65" s="119" customFormat="1" ht="11.4" x14ac:dyDescent="0.2">
      <c r="A1205" s="119" t="s">
        <v>82</v>
      </c>
      <c r="B1205" s="119">
        <v>8</v>
      </c>
      <c r="C1205" s="119">
        <v>1</v>
      </c>
      <c r="D1205" s="119">
        <v>7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12.5</v>
      </c>
      <c r="P1205" s="119">
        <v>87.5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637</v>
      </c>
      <c r="AB1205" s="119" t="s">
        <v>507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2</v>
      </c>
      <c r="AS1205" s="119">
        <v>1</v>
      </c>
      <c r="AT1205" s="119">
        <v>3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33.200000000000003</v>
      </c>
      <c r="BI1205" s="119" t="s">
        <v>55</v>
      </c>
      <c r="BJ1205" s="119" t="s">
        <v>55</v>
      </c>
      <c r="BK1205" s="119" t="s">
        <v>55</v>
      </c>
      <c r="BL1205" s="119">
        <v>3</v>
      </c>
      <c r="BM1205" s="119" t="s">
        <v>434</v>
      </c>
    </row>
    <row r="1206" spans="1:65" s="119" customFormat="1" ht="11.4" x14ac:dyDescent="0.2">
      <c r="A1206" s="119" t="s">
        <v>83</v>
      </c>
      <c r="B1206" s="119">
        <v>18</v>
      </c>
      <c r="C1206" s="119">
        <v>0</v>
      </c>
      <c r="D1206" s="119">
        <v>14</v>
      </c>
      <c r="E1206" s="119">
        <v>0</v>
      </c>
      <c r="F1206" s="119">
        <v>4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77.78</v>
      </c>
      <c r="Q1206" s="119">
        <v>0</v>
      </c>
      <c r="R1206" s="119">
        <v>22.22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497</v>
      </c>
      <c r="AC1206" s="119" t="s">
        <v>56</v>
      </c>
      <c r="AD1206" s="119" t="s">
        <v>513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5</v>
      </c>
      <c r="AS1206" s="119">
        <v>8</v>
      </c>
      <c r="AT1206" s="119">
        <v>5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32.299999999999997</v>
      </c>
      <c r="BI1206" s="119">
        <v>31.6</v>
      </c>
      <c r="BJ1206" s="119">
        <v>37.5</v>
      </c>
      <c r="BK1206" s="119">
        <v>38.5</v>
      </c>
      <c r="BL1206" s="119">
        <v>3</v>
      </c>
      <c r="BM1206" s="119" t="s">
        <v>433</v>
      </c>
    </row>
    <row r="1207" spans="1:65" s="119" customFormat="1" ht="11.4" x14ac:dyDescent="0.2">
      <c r="A1207" s="119" t="s">
        <v>83</v>
      </c>
      <c r="B1207" s="119">
        <v>8</v>
      </c>
      <c r="C1207" s="119">
        <v>0</v>
      </c>
      <c r="D1207" s="119">
        <v>6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75</v>
      </c>
      <c r="Q1207" s="119">
        <v>0</v>
      </c>
      <c r="R1207" s="119">
        <v>25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610</v>
      </c>
      <c r="AC1207" s="119" t="s">
        <v>56</v>
      </c>
      <c r="AD1207" s="119" t="s">
        <v>560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3</v>
      </c>
      <c r="AS1207" s="119">
        <v>1</v>
      </c>
      <c r="AT1207" s="119">
        <v>2</v>
      </c>
      <c r="AU1207" s="119">
        <v>2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34.1</v>
      </c>
      <c r="BI1207" s="119" t="s">
        <v>55</v>
      </c>
      <c r="BJ1207" s="119" t="s">
        <v>55</v>
      </c>
      <c r="BK1207" s="119" t="s">
        <v>55</v>
      </c>
      <c r="BL1207" s="119">
        <v>3</v>
      </c>
      <c r="BM1207" s="119" t="s">
        <v>434</v>
      </c>
    </row>
    <row r="1208" spans="1:65" s="119" customFormat="1" ht="11.4" x14ac:dyDescent="0.2">
      <c r="A1208" s="119" t="s">
        <v>85</v>
      </c>
      <c r="B1208" s="119">
        <v>24</v>
      </c>
      <c r="C1208" s="119">
        <v>0</v>
      </c>
      <c r="D1208" s="119">
        <v>22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91.67</v>
      </c>
      <c r="Q1208" s="119">
        <v>0</v>
      </c>
      <c r="R1208" s="119">
        <v>8.3330000000000002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552</v>
      </c>
      <c r="AC1208" s="119" t="s">
        <v>56</v>
      </c>
      <c r="AD1208" s="119" t="s">
        <v>169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0</v>
      </c>
      <c r="AQ1208" s="119">
        <v>1</v>
      </c>
      <c r="AR1208" s="119">
        <v>8</v>
      </c>
      <c r="AS1208" s="119">
        <v>10</v>
      </c>
      <c r="AT1208" s="119">
        <v>4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30.3</v>
      </c>
      <c r="BI1208" s="119">
        <v>30.5</v>
      </c>
      <c r="BJ1208" s="119">
        <v>35.5</v>
      </c>
      <c r="BK1208" s="119">
        <v>37.1</v>
      </c>
      <c r="BL1208" s="119">
        <v>2</v>
      </c>
      <c r="BM1208" s="119" t="s">
        <v>433</v>
      </c>
    </row>
    <row r="1209" spans="1:65" s="119" customFormat="1" ht="11.4" x14ac:dyDescent="0.2">
      <c r="A1209" s="119" t="s">
        <v>85</v>
      </c>
      <c r="B1209" s="119">
        <v>20</v>
      </c>
      <c r="C1209" s="119">
        <v>0</v>
      </c>
      <c r="D1209" s="119">
        <v>17</v>
      </c>
      <c r="E1209" s="119">
        <v>0</v>
      </c>
      <c r="F1209" s="119">
        <v>3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85</v>
      </c>
      <c r="Q1209" s="119">
        <v>0</v>
      </c>
      <c r="R1209" s="119">
        <v>15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493</v>
      </c>
      <c r="AC1209" s="119" t="s">
        <v>56</v>
      </c>
      <c r="AD1209" s="119" t="s">
        <v>600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2</v>
      </c>
      <c r="AR1209" s="119">
        <v>4</v>
      </c>
      <c r="AS1209" s="119">
        <v>6</v>
      </c>
      <c r="AT1209" s="119">
        <v>5</v>
      </c>
      <c r="AU1209" s="119">
        <v>1</v>
      </c>
      <c r="AV1209" s="119">
        <v>1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32.5</v>
      </c>
      <c r="BI1209" s="119">
        <v>33.799999999999997</v>
      </c>
      <c r="BJ1209" s="119">
        <v>38.1</v>
      </c>
      <c r="BK1209" s="119">
        <v>45.9</v>
      </c>
      <c r="BL1209" s="119">
        <v>4</v>
      </c>
      <c r="BM1209" s="119" t="s">
        <v>434</v>
      </c>
    </row>
    <row r="1210" spans="1:65" s="119" customFormat="1" ht="11.4" x14ac:dyDescent="0.2">
      <c r="A1210" s="119" t="s">
        <v>86</v>
      </c>
      <c r="B1210" s="119">
        <v>32</v>
      </c>
      <c r="C1210" s="119">
        <v>0</v>
      </c>
      <c r="D1210" s="119">
        <v>30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93.75</v>
      </c>
      <c r="Q1210" s="119">
        <v>0</v>
      </c>
      <c r="R1210" s="119">
        <v>6.25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558</v>
      </c>
      <c r="AC1210" s="119" t="s">
        <v>56</v>
      </c>
      <c r="AD1210" s="119" t="s">
        <v>443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15</v>
      </c>
      <c r="AS1210" s="119">
        <v>11</v>
      </c>
      <c r="AT1210" s="119">
        <v>4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30.8</v>
      </c>
      <c r="BI1210" s="119">
        <v>30.2</v>
      </c>
      <c r="BJ1210" s="119">
        <v>35.1</v>
      </c>
      <c r="BK1210" s="119">
        <v>38.4</v>
      </c>
      <c r="BL1210" s="119">
        <v>2</v>
      </c>
      <c r="BM1210" s="119" t="s">
        <v>433</v>
      </c>
    </row>
    <row r="1211" spans="1:65" s="119" customFormat="1" ht="11.4" x14ac:dyDescent="0.2">
      <c r="A1211" s="119" t="s">
        <v>86</v>
      </c>
      <c r="B1211" s="119">
        <v>16</v>
      </c>
      <c r="C1211" s="119">
        <v>0</v>
      </c>
      <c r="D1211" s="119">
        <v>16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529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6</v>
      </c>
      <c r="AS1211" s="119">
        <v>6</v>
      </c>
      <c r="AT1211" s="119">
        <v>3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31.8</v>
      </c>
      <c r="BI1211" s="119">
        <v>31.1</v>
      </c>
      <c r="BJ1211" s="119">
        <v>37.4</v>
      </c>
      <c r="BK1211" s="119">
        <v>40.1</v>
      </c>
      <c r="BL1211" s="119">
        <v>2</v>
      </c>
      <c r="BM1211" s="119" t="s">
        <v>434</v>
      </c>
    </row>
    <row r="1212" spans="1:65" s="119" customFormat="1" ht="11.4" x14ac:dyDescent="0.2">
      <c r="A1212" s="119" t="s">
        <v>87</v>
      </c>
      <c r="B1212" s="119">
        <v>47</v>
      </c>
      <c r="C1212" s="119">
        <v>0</v>
      </c>
      <c r="D1212" s="119">
        <v>43</v>
      </c>
      <c r="E1212" s="119">
        <v>0</v>
      </c>
      <c r="F1212" s="119">
        <v>4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91.49</v>
      </c>
      <c r="Q1212" s="119">
        <v>0</v>
      </c>
      <c r="R1212" s="119">
        <v>8.5109999999999992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539</v>
      </c>
      <c r="AC1212" s="119" t="s">
        <v>56</v>
      </c>
      <c r="AD1212" s="119" t="s">
        <v>493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18</v>
      </c>
      <c r="AS1212" s="119">
        <v>23</v>
      </c>
      <c r="AT1212" s="119">
        <v>5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31.1</v>
      </c>
      <c r="BI1212" s="119">
        <v>30.6</v>
      </c>
      <c r="BJ1212" s="119">
        <v>34.1</v>
      </c>
      <c r="BK1212" s="119">
        <v>37.700000000000003</v>
      </c>
      <c r="BL1212" s="119">
        <v>4</v>
      </c>
      <c r="BM1212" s="119" t="s">
        <v>433</v>
      </c>
    </row>
    <row r="1213" spans="1:65" s="119" customFormat="1" ht="11.4" x14ac:dyDescent="0.2">
      <c r="A1213" s="119" t="s">
        <v>87</v>
      </c>
      <c r="B1213" s="119">
        <v>23</v>
      </c>
      <c r="C1213" s="119">
        <v>0</v>
      </c>
      <c r="D1213" s="119">
        <v>23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522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9</v>
      </c>
      <c r="AS1213" s="119">
        <v>10</v>
      </c>
      <c r="AT1213" s="119">
        <v>2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31.4</v>
      </c>
      <c r="BI1213" s="119">
        <v>30.8</v>
      </c>
      <c r="BJ1213" s="119">
        <v>35</v>
      </c>
      <c r="BK1213" s="119">
        <v>39.9</v>
      </c>
      <c r="BL1213" s="119">
        <v>1</v>
      </c>
      <c r="BM1213" s="119" t="s">
        <v>434</v>
      </c>
    </row>
    <row r="1214" spans="1:65" s="119" customFormat="1" ht="11.4" x14ac:dyDescent="0.2">
      <c r="A1214" s="119" t="s">
        <v>88</v>
      </c>
      <c r="B1214" s="119">
        <v>81</v>
      </c>
      <c r="C1214" s="119">
        <v>0</v>
      </c>
      <c r="D1214" s="119">
        <v>72</v>
      </c>
      <c r="E1214" s="119">
        <v>0</v>
      </c>
      <c r="F1214" s="119">
        <v>9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88.89</v>
      </c>
      <c r="Q1214" s="119">
        <v>0</v>
      </c>
      <c r="R1214" s="119">
        <v>11.11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556</v>
      </c>
      <c r="AC1214" s="119" t="s">
        <v>56</v>
      </c>
      <c r="AD1214" s="119" t="s">
        <v>480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7</v>
      </c>
      <c r="AR1214" s="119">
        <v>47</v>
      </c>
      <c r="AS1214" s="119">
        <v>24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28.5</v>
      </c>
      <c r="BI1214" s="119">
        <v>28.4</v>
      </c>
      <c r="BJ1214" s="119">
        <v>32</v>
      </c>
      <c r="BK1214" s="119">
        <v>34.299999999999997</v>
      </c>
      <c r="BL1214" s="119">
        <v>1</v>
      </c>
      <c r="BM1214" s="119" t="s">
        <v>433</v>
      </c>
    </row>
    <row r="1215" spans="1:65" s="119" customFormat="1" ht="11.4" x14ac:dyDescent="0.2">
      <c r="A1215" s="119" t="s">
        <v>88</v>
      </c>
      <c r="B1215" s="119">
        <v>29</v>
      </c>
      <c r="C1215" s="119">
        <v>0</v>
      </c>
      <c r="D1215" s="119">
        <v>25</v>
      </c>
      <c r="E1215" s="119">
        <v>0</v>
      </c>
      <c r="F1215" s="119">
        <v>4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86.21</v>
      </c>
      <c r="Q1215" s="119">
        <v>0</v>
      </c>
      <c r="R1215" s="119">
        <v>13.79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512</v>
      </c>
      <c r="AC1215" s="119" t="s">
        <v>56</v>
      </c>
      <c r="AD1215" s="119" t="s">
        <v>557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4</v>
      </c>
      <c r="AR1215" s="119">
        <v>15</v>
      </c>
      <c r="AS1215" s="119">
        <v>7</v>
      </c>
      <c r="AT1215" s="119">
        <v>2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29.3</v>
      </c>
      <c r="BI1215" s="119">
        <v>28.3</v>
      </c>
      <c r="BJ1215" s="119">
        <v>32.799999999999997</v>
      </c>
      <c r="BK1215" s="119">
        <v>39.1</v>
      </c>
      <c r="BL1215" s="119">
        <v>2</v>
      </c>
      <c r="BM1215" s="119" t="s">
        <v>434</v>
      </c>
    </row>
    <row r="1216" spans="1:65" s="119" customFormat="1" ht="11.4" x14ac:dyDescent="0.2">
      <c r="A1216" s="119" t="s">
        <v>89</v>
      </c>
      <c r="B1216" s="119">
        <v>111</v>
      </c>
      <c r="C1216" s="119">
        <v>0</v>
      </c>
      <c r="D1216" s="119">
        <v>102</v>
      </c>
      <c r="E1216" s="119">
        <v>0</v>
      </c>
      <c r="F1216" s="119">
        <v>9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91.89</v>
      </c>
      <c r="Q1216" s="119">
        <v>0</v>
      </c>
      <c r="R1216" s="119">
        <v>8.1080000000000005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562</v>
      </c>
      <c r="AC1216" s="119" t="s">
        <v>56</v>
      </c>
      <c r="AD1216" s="119" t="s">
        <v>547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19</v>
      </c>
      <c r="AR1216" s="119">
        <v>65</v>
      </c>
      <c r="AS1216" s="119">
        <v>23</v>
      </c>
      <c r="AT1216" s="119">
        <v>3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28</v>
      </c>
      <c r="BI1216" s="119">
        <v>27.5</v>
      </c>
      <c r="BJ1216" s="119">
        <v>31.5</v>
      </c>
      <c r="BK1216" s="119">
        <v>34</v>
      </c>
      <c r="BL1216" s="119">
        <v>1</v>
      </c>
      <c r="BM1216" s="119" t="s">
        <v>433</v>
      </c>
    </row>
    <row r="1217" spans="1:65" s="119" customFormat="1" ht="11.4" x14ac:dyDescent="0.2">
      <c r="A1217" s="119" t="s">
        <v>89</v>
      </c>
      <c r="B1217" s="119">
        <v>45</v>
      </c>
      <c r="C1217" s="119">
        <v>0</v>
      </c>
      <c r="D1217" s="119">
        <v>40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88.89</v>
      </c>
      <c r="Q1217" s="119">
        <v>0</v>
      </c>
      <c r="R1217" s="119">
        <v>11.11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544</v>
      </c>
      <c r="AC1217" s="119" t="s">
        <v>56</v>
      </c>
      <c r="AD1217" s="119" t="s">
        <v>569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18</v>
      </c>
      <c r="AS1217" s="119">
        <v>18</v>
      </c>
      <c r="AT1217" s="119">
        <v>7</v>
      </c>
      <c r="AU1217" s="119">
        <v>2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31.4</v>
      </c>
      <c r="BI1217" s="119">
        <v>30.6</v>
      </c>
      <c r="BJ1217" s="119">
        <v>36</v>
      </c>
      <c r="BK1217" s="119">
        <v>40</v>
      </c>
      <c r="BL1217" s="119">
        <v>4</v>
      </c>
      <c r="BM1217" s="119" t="s">
        <v>434</v>
      </c>
    </row>
    <row r="1218" spans="1:65" s="119" customFormat="1" ht="11.4" x14ac:dyDescent="0.2">
      <c r="A1218" s="119" t="s">
        <v>90</v>
      </c>
      <c r="B1218" s="119">
        <v>163</v>
      </c>
      <c r="C1218" s="119">
        <v>0</v>
      </c>
      <c r="D1218" s="119">
        <v>157</v>
      </c>
      <c r="E1218" s="119">
        <v>1</v>
      </c>
      <c r="F1218" s="119">
        <v>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96.32</v>
      </c>
      <c r="Q1218" s="119">
        <v>0.61299999999999999</v>
      </c>
      <c r="R1218" s="119">
        <v>3.0670000000000002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533</v>
      </c>
      <c r="AC1218" s="119" t="s">
        <v>547</v>
      </c>
      <c r="AD1218" s="119" t="s">
        <v>455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28</v>
      </c>
      <c r="AR1218" s="119">
        <v>101</v>
      </c>
      <c r="AS1218" s="119">
        <v>33</v>
      </c>
      <c r="AT1218" s="119">
        <v>1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27.7</v>
      </c>
      <c r="BI1218" s="119">
        <v>27.6</v>
      </c>
      <c r="BJ1218" s="119">
        <v>30.9</v>
      </c>
      <c r="BK1218" s="119">
        <v>32.4</v>
      </c>
      <c r="BL1218" s="119">
        <v>1</v>
      </c>
      <c r="BM1218" s="119" t="s">
        <v>433</v>
      </c>
    </row>
    <row r="1219" spans="1:65" s="119" customFormat="1" ht="11.4" x14ac:dyDescent="0.2">
      <c r="A1219" s="119" t="s">
        <v>90</v>
      </c>
      <c r="B1219" s="119">
        <v>52</v>
      </c>
      <c r="C1219" s="119">
        <v>0</v>
      </c>
      <c r="D1219" s="119">
        <v>47</v>
      </c>
      <c r="E1219" s="119">
        <v>0</v>
      </c>
      <c r="F1219" s="119">
        <v>5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90.38</v>
      </c>
      <c r="Q1219" s="119">
        <v>0</v>
      </c>
      <c r="R1219" s="119">
        <v>9.6150000000000002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560</v>
      </c>
      <c r="AC1219" s="119" t="s">
        <v>56</v>
      </c>
      <c r="AD1219" s="119" t="s">
        <v>446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5</v>
      </c>
      <c r="AR1219" s="119">
        <v>18</v>
      </c>
      <c r="AS1219" s="119">
        <v>26</v>
      </c>
      <c r="AT1219" s="119">
        <v>3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29.9</v>
      </c>
      <c r="BI1219" s="119">
        <v>30.6</v>
      </c>
      <c r="BJ1219" s="119">
        <v>33</v>
      </c>
      <c r="BK1219" s="119">
        <v>35.700000000000003</v>
      </c>
      <c r="BL1219" s="119">
        <v>0</v>
      </c>
      <c r="BM1219" s="119" t="s">
        <v>434</v>
      </c>
    </row>
    <row r="1220" spans="1:65" s="119" customFormat="1" ht="11.4" x14ac:dyDescent="0.2">
      <c r="A1220" s="119" t="s">
        <v>91</v>
      </c>
      <c r="B1220" s="119">
        <v>171</v>
      </c>
      <c r="C1220" s="119">
        <v>0</v>
      </c>
      <c r="D1220" s="119">
        <v>158</v>
      </c>
      <c r="E1220" s="119">
        <v>1</v>
      </c>
      <c r="F1220" s="119">
        <v>10</v>
      </c>
      <c r="G1220" s="119">
        <v>1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92.4</v>
      </c>
      <c r="Q1220" s="119">
        <v>0.58499999999999996</v>
      </c>
      <c r="R1220" s="119">
        <v>5.8479999999999999</v>
      </c>
      <c r="S1220" s="119">
        <v>0.58499999999999996</v>
      </c>
      <c r="T1220" s="119">
        <v>0.58499999999999996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576</v>
      </c>
      <c r="AC1220" s="119" t="s">
        <v>461</v>
      </c>
      <c r="AD1220" s="119" t="s">
        <v>538</v>
      </c>
      <c r="AE1220" s="119" t="s">
        <v>444</v>
      </c>
      <c r="AF1220" s="119" t="s">
        <v>551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0</v>
      </c>
      <c r="AP1220" s="119">
        <v>17</v>
      </c>
      <c r="AQ1220" s="119">
        <v>50</v>
      </c>
      <c r="AR1220" s="119">
        <v>80</v>
      </c>
      <c r="AS1220" s="119">
        <v>22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25.8</v>
      </c>
      <c r="BI1220" s="119">
        <v>26.3</v>
      </c>
      <c r="BJ1220" s="119">
        <v>29.8</v>
      </c>
      <c r="BK1220" s="119">
        <v>32</v>
      </c>
      <c r="BL1220" s="119">
        <v>1</v>
      </c>
      <c r="BM1220" s="119" t="s">
        <v>433</v>
      </c>
    </row>
    <row r="1221" spans="1:65" s="119" customFormat="1" ht="11.4" x14ac:dyDescent="0.2">
      <c r="A1221" s="119" t="s">
        <v>91</v>
      </c>
      <c r="B1221" s="119">
        <v>73</v>
      </c>
      <c r="C1221" s="119">
        <v>0</v>
      </c>
      <c r="D1221" s="119">
        <v>65</v>
      </c>
      <c r="E1221" s="119">
        <v>1</v>
      </c>
      <c r="F1221" s="119">
        <v>7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89.04</v>
      </c>
      <c r="Q1221" s="119">
        <v>1.37</v>
      </c>
      <c r="R1221" s="119">
        <v>9.5890000000000004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513</v>
      </c>
      <c r="AC1221" s="119" t="s">
        <v>456</v>
      </c>
      <c r="AD1221" s="119" t="s">
        <v>446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12</v>
      </c>
      <c r="AR1221" s="119">
        <v>25</v>
      </c>
      <c r="AS1221" s="119">
        <v>32</v>
      </c>
      <c r="AT1221" s="119">
        <v>0</v>
      </c>
      <c r="AU1221" s="119">
        <v>4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29.5</v>
      </c>
      <c r="BI1221" s="119">
        <v>29.9</v>
      </c>
      <c r="BJ1221" s="119">
        <v>32.9</v>
      </c>
      <c r="BK1221" s="119">
        <v>40.700000000000003</v>
      </c>
      <c r="BL1221" s="119">
        <v>4</v>
      </c>
      <c r="BM1221" s="119" t="s">
        <v>434</v>
      </c>
    </row>
    <row r="1222" spans="1:65" s="119" customFormat="1" ht="11.4" x14ac:dyDescent="0.2">
      <c r="A1222" s="119" t="s">
        <v>92</v>
      </c>
      <c r="B1222" s="119">
        <v>168</v>
      </c>
      <c r="C1222" s="119">
        <v>2</v>
      </c>
      <c r="D1222" s="119">
        <v>156</v>
      </c>
      <c r="E1222" s="119">
        <v>1</v>
      </c>
      <c r="F1222" s="119">
        <v>8</v>
      </c>
      <c r="G1222" s="119">
        <v>0</v>
      </c>
      <c r="H1222" s="119">
        <v>0</v>
      </c>
      <c r="I1222" s="119">
        <v>0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1.19</v>
      </c>
      <c r="P1222" s="119">
        <v>92.86</v>
      </c>
      <c r="Q1222" s="119">
        <v>0.59499999999999997</v>
      </c>
      <c r="R1222" s="119">
        <v>4.7619999999999996</v>
      </c>
      <c r="S1222" s="119">
        <v>0</v>
      </c>
      <c r="T1222" s="119">
        <v>0</v>
      </c>
      <c r="U1222" s="119">
        <v>0</v>
      </c>
      <c r="V1222" s="119">
        <v>0.59499999999999997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482</v>
      </c>
      <c r="AB1222" s="119" t="s">
        <v>463</v>
      </c>
      <c r="AC1222" s="119" t="s">
        <v>472</v>
      </c>
      <c r="AD1222" s="119" t="s">
        <v>627</v>
      </c>
      <c r="AE1222" s="119" t="s">
        <v>56</v>
      </c>
      <c r="AF1222" s="119" t="s">
        <v>56</v>
      </c>
      <c r="AG1222" s="119" t="s">
        <v>56</v>
      </c>
      <c r="AH1222" s="119" t="s">
        <v>530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2</v>
      </c>
      <c r="AO1222" s="119">
        <v>8</v>
      </c>
      <c r="AP1222" s="119">
        <v>18</v>
      </c>
      <c r="AQ1222" s="119">
        <v>38</v>
      </c>
      <c r="AR1222" s="119">
        <v>87</v>
      </c>
      <c r="AS1222" s="119">
        <v>12</v>
      </c>
      <c r="AT1222" s="119">
        <v>1</v>
      </c>
      <c r="AU1222" s="119">
        <v>2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24.8</v>
      </c>
      <c r="BI1222" s="119">
        <v>25.8</v>
      </c>
      <c r="BJ1222" s="119">
        <v>29.2</v>
      </c>
      <c r="BK1222" s="119">
        <v>31.9</v>
      </c>
      <c r="BL1222" s="119">
        <v>2</v>
      </c>
      <c r="BM1222" s="119" t="s">
        <v>433</v>
      </c>
    </row>
    <row r="1223" spans="1:65" s="119" customFormat="1" ht="11.4" x14ac:dyDescent="0.2">
      <c r="A1223" s="119" t="s">
        <v>92</v>
      </c>
      <c r="B1223" s="119">
        <v>64</v>
      </c>
      <c r="C1223" s="119">
        <v>0</v>
      </c>
      <c r="D1223" s="119">
        <v>58</v>
      </c>
      <c r="E1223" s="119">
        <v>0</v>
      </c>
      <c r="F1223" s="119">
        <v>6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90.63</v>
      </c>
      <c r="Q1223" s="119">
        <v>0</v>
      </c>
      <c r="R1223" s="119">
        <v>9.375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555</v>
      </c>
      <c r="AC1223" s="119" t="s">
        <v>56</v>
      </c>
      <c r="AD1223" s="119" t="s">
        <v>567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10</v>
      </c>
      <c r="AR1223" s="119">
        <v>25</v>
      </c>
      <c r="AS1223" s="119">
        <v>26</v>
      </c>
      <c r="AT1223" s="119">
        <v>3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29.2</v>
      </c>
      <c r="BI1223" s="119">
        <v>29.7</v>
      </c>
      <c r="BJ1223" s="119">
        <v>32.6</v>
      </c>
      <c r="BK1223" s="119">
        <v>35.4</v>
      </c>
      <c r="BL1223" s="119">
        <v>0</v>
      </c>
      <c r="BM1223" s="119" t="s">
        <v>434</v>
      </c>
    </row>
    <row r="1224" spans="1:65" s="119" customFormat="1" ht="11.4" x14ac:dyDescent="0.2">
      <c r="A1224" s="119" t="s">
        <v>93</v>
      </c>
      <c r="B1224" s="119">
        <v>155</v>
      </c>
      <c r="C1224" s="119">
        <v>1</v>
      </c>
      <c r="D1224" s="119">
        <v>144</v>
      </c>
      <c r="E1224" s="119">
        <v>0</v>
      </c>
      <c r="F1224" s="119">
        <v>9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0.64500000000000002</v>
      </c>
      <c r="P1224" s="119">
        <v>92.9</v>
      </c>
      <c r="Q1224" s="119">
        <v>0</v>
      </c>
      <c r="R1224" s="119">
        <v>5.806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0.64500000000000002</v>
      </c>
      <c r="Y1224" s="119">
        <v>0</v>
      </c>
      <c r="Z1224" s="119">
        <v>0</v>
      </c>
      <c r="AA1224" s="119" t="s">
        <v>483</v>
      </c>
      <c r="AB1224" s="119" t="s">
        <v>577</v>
      </c>
      <c r="AC1224" s="119" t="s">
        <v>56</v>
      </c>
      <c r="AD1224" s="119" t="s">
        <v>458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442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3</v>
      </c>
      <c r="AQ1224" s="119">
        <v>24</v>
      </c>
      <c r="AR1224" s="119">
        <v>103</v>
      </c>
      <c r="AS1224" s="119">
        <v>24</v>
      </c>
      <c r="AT1224" s="119">
        <v>0</v>
      </c>
      <c r="AU1224" s="119">
        <v>1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27.2</v>
      </c>
      <c r="BI1224" s="119">
        <v>27.3</v>
      </c>
      <c r="BJ1224" s="119">
        <v>30.2</v>
      </c>
      <c r="BK1224" s="119">
        <v>31.8</v>
      </c>
      <c r="BL1224" s="119">
        <v>1</v>
      </c>
      <c r="BM1224" s="119" t="s">
        <v>433</v>
      </c>
    </row>
    <row r="1225" spans="1:65" s="119" customFormat="1" ht="11.4" x14ac:dyDescent="0.2">
      <c r="A1225" s="119" t="s">
        <v>93</v>
      </c>
      <c r="B1225" s="119">
        <v>62</v>
      </c>
      <c r="C1225" s="119">
        <v>0</v>
      </c>
      <c r="D1225" s="119">
        <v>57</v>
      </c>
      <c r="E1225" s="119">
        <v>1</v>
      </c>
      <c r="F1225" s="119">
        <v>4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91.94</v>
      </c>
      <c r="Q1225" s="119">
        <v>1.613</v>
      </c>
      <c r="R1225" s="119">
        <v>6.452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520</v>
      </c>
      <c r="AC1225" s="119" t="s">
        <v>474</v>
      </c>
      <c r="AD1225" s="119" t="s">
        <v>512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3</v>
      </c>
      <c r="AR1225" s="119">
        <v>25</v>
      </c>
      <c r="AS1225" s="119">
        <v>30</v>
      </c>
      <c r="AT1225" s="119">
        <v>4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30.3</v>
      </c>
      <c r="BI1225" s="119">
        <v>30.6</v>
      </c>
      <c r="BJ1225" s="119">
        <v>34</v>
      </c>
      <c r="BK1225" s="119">
        <v>35.4</v>
      </c>
      <c r="BL1225" s="119">
        <v>1</v>
      </c>
      <c r="BM1225" s="119" t="s">
        <v>434</v>
      </c>
    </row>
    <row r="1226" spans="1:65" s="119" customFormat="1" ht="11.4" x14ac:dyDescent="0.2">
      <c r="A1226" s="119" t="s">
        <v>94</v>
      </c>
      <c r="B1226" s="119">
        <v>112</v>
      </c>
      <c r="C1226" s="119">
        <v>2</v>
      </c>
      <c r="D1226" s="119">
        <v>101</v>
      </c>
      <c r="E1226" s="119">
        <v>0</v>
      </c>
      <c r="F1226" s="119">
        <v>9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1.786</v>
      </c>
      <c r="P1226" s="119">
        <v>90.18</v>
      </c>
      <c r="Q1226" s="119">
        <v>0</v>
      </c>
      <c r="R1226" s="119">
        <v>8.0359999999999996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490</v>
      </c>
      <c r="AB1226" s="119" t="s">
        <v>603</v>
      </c>
      <c r="AC1226" s="119" t="s">
        <v>56</v>
      </c>
      <c r="AD1226" s="119" t="s">
        <v>602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11</v>
      </c>
      <c r="AR1226" s="119">
        <v>76</v>
      </c>
      <c r="AS1226" s="119">
        <v>21</v>
      </c>
      <c r="AT1226" s="119">
        <v>3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28.4</v>
      </c>
      <c r="BI1226" s="119">
        <v>28.2</v>
      </c>
      <c r="BJ1226" s="119">
        <v>31.5</v>
      </c>
      <c r="BK1226" s="119">
        <v>33.799999999999997</v>
      </c>
      <c r="BL1226" s="119">
        <v>2</v>
      </c>
      <c r="BM1226" s="119" t="s">
        <v>433</v>
      </c>
    </row>
    <row r="1227" spans="1:65" s="119" customFormat="1" ht="11.4" x14ac:dyDescent="0.2">
      <c r="A1227" s="119" t="s">
        <v>94</v>
      </c>
      <c r="B1227" s="119">
        <v>48</v>
      </c>
      <c r="C1227" s="119">
        <v>0</v>
      </c>
      <c r="D1227" s="119">
        <v>41</v>
      </c>
      <c r="E1227" s="119">
        <v>0</v>
      </c>
      <c r="F1227" s="119">
        <v>7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85.42</v>
      </c>
      <c r="Q1227" s="119">
        <v>0</v>
      </c>
      <c r="R1227" s="119">
        <v>14.58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561</v>
      </c>
      <c r="AC1227" s="119" t="s">
        <v>56</v>
      </c>
      <c r="AD1227" s="119" t="s">
        <v>504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6</v>
      </c>
      <c r="AR1227" s="119">
        <v>17</v>
      </c>
      <c r="AS1227" s="119">
        <v>21</v>
      </c>
      <c r="AT1227" s="119">
        <v>3</v>
      </c>
      <c r="AU1227" s="119">
        <v>0</v>
      </c>
      <c r="AV1227" s="119">
        <v>1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30</v>
      </c>
      <c r="BI1227" s="119">
        <v>30.5</v>
      </c>
      <c r="BJ1227" s="119">
        <v>33.1</v>
      </c>
      <c r="BK1227" s="119">
        <v>39</v>
      </c>
      <c r="BL1227" s="119">
        <v>3</v>
      </c>
      <c r="BM1227" s="119" t="s">
        <v>434</v>
      </c>
    </row>
    <row r="1228" spans="1:65" s="119" customFormat="1" ht="11.4" x14ac:dyDescent="0.2">
      <c r="A1228" s="119" t="s">
        <v>95</v>
      </c>
      <c r="B1228" s="119">
        <v>117</v>
      </c>
      <c r="C1228" s="119">
        <v>0</v>
      </c>
      <c r="D1228" s="119">
        <v>107</v>
      </c>
      <c r="E1228" s="119">
        <v>0</v>
      </c>
      <c r="F1228" s="119">
        <v>10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91.45</v>
      </c>
      <c r="Q1228" s="119">
        <v>0</v>
      </c>
      <c r="R1228" s="119">
        <v>8.5470000000000006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557</v>
      </c>
      <c r="AC1228" s="119" t="s">
        <v>56</v>
      </c>
      <c r="AD1228" s="119" t="s">
        <v>555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0</v>
      </c>
      <c r="AP1228" s="119">
        <v>0</v>
      </c>
      <c r="AQ1228" s="119">
        <v>26</v>
      </c>
      <c r="AR1228" s="119">
        <v>69</v>
      </c>
      <c r="AS1228" s="119">
        <v>18</v>
      </c>
      <c r="AT1228" s="119">
        <v>3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27.5</v>
      </c>
      <c r="BI1228" s="119">
        <v>27.2</v>
      </c>
      <c r="BJ1228" s="119">
        <v>31.2</v>
      </c>
      <c r="BK1228" s="119">
        <v>34.299999999999997</v>
      </c>
      <c r="BL1228" s="119">
        <v>1</v>
      </c>
      <c r="BM1228" s="119" t="s">
        <v>433</v>
      </c>
    </row>
    <row r="1229" spans="1:65" s="119" customFormat="1" ht="11.4" x14ac:dyDescent="0.2">
      <c r="A1229" s="119" t="s">
        <v>95</v>
      </c>
      <c r="B1229" s="119">
        <v>43</v>
      </c>
      <c r="C1229" s="119">
        <v>0</v>
      </c>
      <c r="D1229" s="119">
        <v>38</v>
      </c>
      <c r="E1229" s="119">
        <v>0</v>
      </c>
      <c r="F1229" s="119">
        <v>5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88.37</v>
      </c>
      <c r="Q1229" s="119">
        <v>0</v>
      </c>
      <c r="R1229" s="119">
        <v>11.63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505</v>
      </c>
      <c r="AC1229" s="119" t="s">
        <v>56</v>
      </c>
      <c r="AD1229" s="119" t="s">
        <v>513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4</v>
      </c>
      <c r="AR1229" s="119">
        <v>15</v>
      </c>
      <c r="AS1229" s="119">
        <v>19</v>
      </c>
      <c r="AT1229" s="119">
        <v>4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30.3</v>
      </c>
      <c r="BI1229" s="119">
        <v>30.7</v>
      </c>
      <c r="BJ1229" s="119">
        <v>33.9</v>
      </c>
      <c r="BK1229" s="119">
        <v>37.1</v>
      </c>
      <c r="BL1229" s="119">
        <v>2</v>
      </c>
      <c r="BM1229" s="119" t="s">
        <v>434</v>
      </c>
    </row>
    <row r="1230" spans="1:65" s="119" customFormat="1" ht="11.4" x14ac:dyDescent="0.2">
      <c r="A1230" s="119" t="s">
        <v>96</v>
      </c>
      <c r="B1230" s="119">
        <v>95</v>
      </c>
      <c r="C1230" s="119">
        <v>1</v>
      </c>
      <c r="D1230" s="119">
        <v>89</v>
      </c>
      <c r="E1230" s="119">
        <v>0</v>
      </c>
      <c r="F1230" s="119">
        <v>5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1.0529999999999999</v>
      </c>
      <c r="P1230" s="119">
        <v>93.68</v>
      </c>
      <c r="Q1230" s="119">
        <v>0</v>
      </c>
      <c r="R1230" s="119">
        <v>5.2629999999999999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513</v>
      </c>
      <c r="AB1230" s="119" t="s">
        <v>452</v>
      </c>
      <c r="AC1230" s="119" t="s">
        <v>56</v>
      </c>
      <c r="AD1230" s="119" t="s">
        <v>602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7</v>
      </c>
      <c r="AQ1230" s="119">
        <v>10</v>
      </c>
      <c r="AR1230" s="119">
        <v>55</v>
      </c>
      <c r="AS1230" s="119">
        <v>16</v>
      </c>
      <c r="AT1230" s="119">
        <v>3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26.9</v>
      </c>
      <c r="BI1230" s="119">
        <v>27.7</v>
      </c>
      <c r="BJ1230" s="119">
        <v>30.7</v>
      </c>
      <c r="BK1230" s="119">
        <v>34.299999999999997</v>
      </c>
      <c r="BL1230" s="119">
        <v>2</v>
      </c>
      <c r="BM1230" s="119" t="s">
        <v>433</v>
      </c>
    </row>
    <row r="1231" spans="1:65" s="119" customFormat="1" ht="11.4" x14ac:dyDescent="0.2">
      <c r="A1231" s="119" t="s">
        <v>96</v>
      </c>
      <c r="B1231" s="119">
        <v>62</v>
      </c>
      <c r="C1231" s="119">
        <v>0</v>
      </c>
      <c r="D1231" s="119">
        <v>48</v>
      </c>
      <c r="E1231" s="119">
        <v>0</v>
      </c>
      <c r="F1231" s="119">
        <v>13</v>
      </c>
      <c r="G1231" s="119">
        <v>0</v>
      </c>
      <c r="H1231" s="119">
        <v>0</v>
      </c>
      <c r="I1231" s="119">
        <v>0</v>
      </c>
      <c r="J1231" s="119">
        <v>1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77.42</v>
      </c>
      <c r="Q1231" s="119">
        <v>0</v>
      </c>
      <c r="R1231" s="119">
        <v>20.97</v>
      </c>
      <c r="S1231" s="119">
        <v>0</v>
      </c>
      <c r="T1231" s="119">
        <v>0</v>
      </c>
      <c r="U1231" s="119">
        <v>0</v>
      </c>
      <c r="V1231" s="119">
        <v>1.613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505</v>
      </c>
      <c r="AC1231" s="119" t="s">
        <v>56</v>
      </c>
      <c r="AD1231" s="119" t="s">
        <v>520</v>
      </c>
      <c r="AE1231" s="119" t="s">
        <v>56</v>
      </c>
      <c r="AF1231" s="119" t="s">
        <v>56</v>
      </c>
      <c r="AG1231" s="119" t="s">
        <v>56</v>
      </c>
      <c r="AH1231" s="119" t="s">
        <v>629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6</v>
      </c>
      <c r="AR1231" s="119">
        <v>22</v>
      </c>
      <c r="AS1231" s="119">
        <v>27</v>
      </c>
      <c r="AT1231" s="119">
        <v>5</v>
      </c>
      <c r="AU1231" s="119">
        <v>2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30.5</v>
      </c>
      <c r="BI1231" s="119">
        <v>30.7</v>
      </c>
      <c r="BJ1231" s="119">
        <v>34.299999999999997</v>
      </c>
      <c r="BK1231" s="119">
        <v>39</v>
      </c>
      <c r="BL1231" s="119">
        <v>4</v>
      </c>
      <c r="BM1231" s="119" t="s">
        <v>434</v>
      </c>
    </row>
    <row r="1232" spans="1:65" s="119" customFormat="1" ht="11.4" x14ac:dyDescent="0.2">
      <c r="A1232" s="119" t="s">
        <v>97</v>
      </c>
      <c r="B1232" s="119">
        <v>86</v>
      </c>
      <c r="C1232" s="119">
        <v>0</v>
      </c>
      <c r="D1232" s="119">
        <v>80</v>
      </c>
      <c r="E1232" s="119">
        <v>0</v>
      </c>
      <c r="F1232" s="119">
        <v>6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93.02</v>
      </c>
      <c r="Q1232" s="119">
        <v>0</v>
      </c>
      <c r="R1232" s="119">
        <v>6.9770000000000003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568</v>
      </c>
      <c r="AC1232" s="119" t="s">
        <v>56</v>
      </c>
      <c r="AD1232" s="119" t="s">
        <v>531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5</v>
      </c>
      <c r="AR1232" s="119">
        <v>27</v>
      </c>
      <c r="AS1232" s="119">
        <v>49</v>
      </c>
      <c r="AT1232" s="119">
        <v>4</v>
      </c>
      <c r="AU1232" s="119">
        <v>1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30.5</v>
      </c>
      <c r="BI1232" s="119">
        <v>30.5</v>
      </c>
      <c r="BJ1232" s="119">
        <v>33.1</v>
      </c>
      <c r="BK1232" s="119">
        <v>36.6</v>
      </c>
      <c r="BL1232" s="119">
        <v>3</v>
      </c>
      <c r="BM1232" s="119" t="s">
        <v>433</v>
      </c>
    </row>
    <row r="1233" spans="1:65" s="119" customFormat="1" ht="11.4" x14ac:dyDescent="0.2">
      <c r="A1233" s="119" t="s">
        <v>97</v>
      </c>
      <c r="B1233" s="119">
        <v>53</v>
      </c>
      <c r="C1233" s="119">
        <v>0</v>
      </c>
      <c r="D1233" s="119">
        <v>49</v>
      </c>
      <c r="E1233" s="119">
        <v>0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92.45</v>
      </c>
      <c r="Q1233" s="119">
        <v>0</v>
      </c>
      <c r="R1233" s="119">
        <v>7.5469999999999997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569</v>
      </c>
      <c r="AC1233" s="119" t="s">
        <v>56</v>
      </c>
      <c r="AD1233" s="119" t="s">
        <v>546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15</v>
      </c>
      <c r="AS1233" s="119">
        <v>27</v>
      </c>
      <c r="AT1233" s="119">
        <v>10</v>
      </c>
      <c r="AU1233" s="119">
        <v>1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32.5</v>
      </c>
      <c r="BI1233" s="119">
        <v>32.4</v>
      </c>
      <c r="BJ1233" s="119">
        <v>36.200000000000003</v>
      </c>
      <c r="BK1233" s="119">
        <v>39.200000000000003</v>
      </c>
      <c r="BL1233" s="119">
        <v>4</v>
      </c>
      <c r="BM1233" s="119" t="s">
        <v>434</v>
      </c>
    </row>
    <row r="1234" spans="1:65" s="119" customFormat="1" ht="11.4" x14ac:dyDescent="0.2">
      <c r="A1234" s="119" t="s">
        <v>98</v>
      </c>
      <c r="B1234" s="119">
        <v>126</v>
      </c>
      <c r="C1234" s="119">
        <v>1</v>
      </c>
      <c r="D1234" s="119">
        <v>118</v>
      </c>
      <c r="E1234" s="119">
        <v>0</v>
      </c>
      <c r="F1234" s="119">
        <v>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0.79400000000000004</v>
      </c>
      <c r="P1234" s="119">
        <v>93.65</v>
      </c>
      <c r="Q1234" s="119">
        <v>0</v>
      </c>
      <c r="R1234" s="119">
        <v>5.556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512</v>
      </c>
      <c r="AB1234" s="119" t="s">
        <v>480</v>
      </c>
      <c r="AC1234" s="119" t="s">
        <v>56</v>
      </c>
      <c r="AD1234" s="119" t="s">
        <v>495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16</v>
      </c>
      <c r="AR1234" s="119">
        <v>65</v>
      </c>
      <c r="AS1234" s="119">
        <v>43</v>
      </c>
      <c r="AT1234" s="119">
        <v>2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28.7</v>
      </c>
      <c r="BI1234" s="119">
        <v>28.6</v>
      </c>
      <c r="BJ1234" s="119">
        <v>32.5</v>
      </c>
      <c r="BK1234" s="119">
        <v>33.700000000000003</v>
      </c>
      <c r="BL1234" s="119">
        <v>1</v>
      </c>
      <c r="BM1234" s="119" t="s">
        <v>433</v>
      </c>
    </row>
    <row r="1235" spans="1:65" s="119" customFormat="1" ht="11.4" x14ac:dyDescent="0.2">
      <c r="A1235" s="119" t="s">
        <v>98</v>
      </c>
      <c r="B1235" s="119">
        <v>62</v>
      </c>
      <c r="C1235" s="119">
        <v>0</v>
      </c>
      <c r="D1235" s="119">
        <v>54</v>
      </c>
      <c r="E1235" s="119">
        <v>0</v>
      </c>
      <c r="F1235" s="119">
        <v>7</v>
      </c>
      <c r="G1235" s="119">
        <v>0</v>
      </c>
      <c r="H1235" s="119">
        <v>0</v>
      </c>
      <c r="I1235" s="119">
        <v>0</v>
      </c>
      <c r="J1235" s="119">
        <v>1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87.1</v>
      </c>
      <c r="Q1235" s="119">
        <v>0</v>
      </c>
      <c r="R1235" s="119">
        <v>11.29</v>
      </c>
      <c r="S1235" s="119">
        <v>0</v>
      </c>
      <c r="T1235" s="119">
        <v>0</v>
      </c>
      <c r="U1235" s="119">
        <v>0</v>
      </c>
      <c r="V1235" s="119">
        <v>1.613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520</v>
      </c>
      <c r="AC1235" s="119" t="s">
        <v>56</v>
      </c>
      <c r="AD1235" s="119" t="s">
        <v>516</v>
      </c>
      <c r="AE1235" s="119" t="s">
        <v>56</v>
      </c>
      <c r="AF1235" s="119" t="s">
        <v>56</v>
      </c>
      <c r="AG1235" s="119" t="s">
        <v>56</v>
      </c>
      <c r="AH1235" s="119" t="s">
        <v>557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3</v>
      </c>
      <c r="AR1235" s="119">
        <v>28</v>
      </c>
      <c r="AS1235" s="119">
        <v>24</v>
      </c>
      <c r="AT1235" s="119">
        <v>6</v>
      </c>
      <c r="AU1235" s="119">
        <v>1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30.5</v>
      </c>
      <c r="BI1235" s="119">
        <v>29.9</v>
      </c>
      <c r="BJ1235" s="119">
        <v>34.299999999999997</v>
      </c>
      <c r="BK1235" s="119">
        <v>38.1</v>
      </c>
      <c r="BL1235" s="119">
        <v>3</v>
      </c>
      <c r="BM1235" s="119" t="s">
        <v>434</v>
      </c>
    </row>
    <row r="1236" spans="1:65" s="119" customFormat="1" ht="11.4" x14ac:dyDescent="0.2">
      <c r="A1236" s="119" t="s">
        <v>99</v>
      </c>
      <c r="B1236" s="119">
        <v>95</v>
      </c>
      <c r="C1236" s="119">
        <v>2</v>
      </c>
      <c r="D1236" s="119">
        <v>86</v>
      </c>
      <c r="E1236" s="119">
        <v>0</v>
      </c>
      <c r="F1236" s="119">
        <v>7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2.105</v>
      </c>
      <c r="P1236" s="119">
        <v>90.53</v>
      </c>
      <c r="Q1236" s="119">
        <v>0</v>
      </c>
      <c r="R1236" s="119">
        <v>7.3680000000000003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550</v>
      </c>
      <c r="AB1236" s="119" t="s">
        <v>513</v>
      </c>
      <c r="AC1236" s="119" t="s">
        <v>56</v>
      </c>
      <c r="AD1236" s="119" t="s">
        <v>450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12</v>
      </c>
      <c r="AR1236" s="119">
        <v>44</v>
      </c>
      <c r="AS1236" s="119">
        <v>30</v>
      </c>
      <c r="AT1236" s="119">
        <v>8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29.4</v>
      </c>
      <c r="BI1236" s="119">
        <v>29</v>
      </c>
      <c r="BJ1236" s="119">
        <v>33.5</v>
      </c>
      <c r="BK1236" s="119">
        <v>36.799999999999997</v>
      </c>
      <c r="BL1236" s="119">
        <v>3</v>
      </c>
      <c r="BM1236" s="119" t="s">
        <v>433</v>
      </c>
    </row>
    <row r="1237" spans="1:65" s="119" customFormat="1" ht="11.4" x14ac:dyDescent="0.2">
      <c r="A1237" s="119" t="s">
        <v>99</v>
      </c>
      <c r="B1237" s="119">
        <v>59</v>
      </c>
      <c r="C1237" s="119">
        <v>0</v>
      </c>
      <c r="D1237" s="119">
        <v>50</v>
      </c>
      <c r="E1237" s="119">
        <v>1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84.75</v>
      </c>
      <c r="Q1237" s="119">
        <v>1.6950000000000001</v>
      </c>
      <c r="R1237" s="119">
        <v>13.56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491</v>
      </c>
      <c r="AC1237" s="119" t="s">
        <v>176</v>
      </c>
      <c r="AD1237" s="119" t="s">
        <v>450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14</v>
      </c>
      <c r="AR1237" s="119">
        <v>23</v>
      </c>
      <c r="AS1237" s="119">
        <v>17</v>
      </c>
      <c r="AT1237" s="119">
        <v>4</v>
      </c>
      <c r="AU1237" s="119">
        <v>1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28.6</v>
      </c>
      <c r="BI1237" s="119">
        <v>28.4</v>
      </c>
      <c r="BJ1237" s="119">
        <v>33.200000000000003</v>
      </c>
      <c r="BK1237" s="119">
        <v>38.700000000000003</v>
      </c>
      <c r="BL1237" s="119">
        <v>5</v>
      </c>
      <c r="BM1237" s="119" t="s">
        <v>434</v>
      </c>
    </row>
    <row r="1238" spans="1:65" s="119" customFormat="1" ht="11.4" x14ac:dyDescent="0.2">
      <c r="A1238" s="119" t="s">
        <v>100</v>
      </c>
      <c r="B1238" s="119">
        <v>89</v>
      </c>
      <c r="C1238" s="119">
        <v>0</v>
      </c>
      <c r="D1238" s="119">
        <v>83</v>
      </c>
      <c r="E1238" s="119">
        <v>0</v>
      </c>
      <c r="F1238" s="119">
        <v>6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93.26</v>
      </c>
      <c r="Q1238" s="119">
        <v>0</v>
      </c>
      <c r="R1238" s="119">
        <v>6.742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561</v>
      </c>
      <c r="AC1238" s="119" t="s">
        <v>56</v>
      </c>
      <c r="AD1238" s="119" t="s">
        <v>500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6</v>
      </c>
      <c r="AR1238" s="119">
        <v>41</v>
      </c>
      <c r="AS1238" s="119">
        <v>37</v>
      </c>
      <c r="AT1238" s="119">
        <v>5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29.8</v>
      </c>
      <c r="BI1238" s="119">
        <v>29.8</v>
      </c>
      <c r="BJ1238" s="119">
        <v>33.5</v>
      </c>
      <c r="BK1238" s="119">
        <v>35.5</v>
      </c>
      <c r="BL1238" s="119">
        <v>1</v>
      </c>
      <c r="BM1238" s="119" t="s">
        <v>433</v>
      </c>
    </row>
    <row r="1239" spans="1:65" s="119" customFormat="1" ht="11.4" x14ac:dyDescent="0.2">
      <c r="A1239" s="119" t="s">
        <v>100</v>
      </c>
      <c r="B1239" s="119">
        <v>61</v>
      </c>
      <c r="C1239" s="119">
        <v>0</v>
      </c>
      <c r="D1239" s="119">
        <v>49</v>
      </c>
      <c r="E1239" s="119">
        <v>0</v>
      </c>
      <c r="F1239" s="119">
        <v>12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80.33</v>
      </c>
      <c r="Q1239" s="119">
        <v>0</v>
      </c>
      <c r="R1239" s="119">
        <v>19.670000000000002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500</v>
      </c>
      <c r="AC1239" s="119" t="s">
        <v>56</v>
      </c>
      <c r="AD1239" s="119" t="s">
        <v>531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4</v>
      </c>
      <c r="AR1239" s="119">
        <v>36</v>
      </c>
      <c r="AS1239" s="119">
        <v>17</v>
      </c>
      <c r="AT1239" s="119">
        <v>4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29.2</v>
      </c>
      <c r="BI1239" s="119">
        <v>28.4</v>
      </c>
      <c r="BJ1239" s="119">
        <v>32.9</v>
      </c>
      <c r="BK1239" s="119">
        <v>36.4</v>
      </c>
      <c r="BL1239" s="119">
        <v>1</v>
      </c>
      <c r="BM1239" s="119" t="s">
        <v>434</v>
      </c>
    </row>
    <row r="1240" spans="1:65" s="119" customFormat="1" ht="11.4" x14ac:dyDescent="0.2">
      <c r="A1240" s="119" t="s">
        <v>101</v>
      </c>
      <c r="B1240" s="119">
        <v>90</v>
      </c>
      <c r="C1240" s="119">
        <v>0</v>
      </c>
      <c r="D1240" s="119">
        <v>85</v>
      </c>
      <c r="E1240" s="119">
        <v>0</v>
      </c>
      <c r="F1240" s="119">
        <v>5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94.44</v>
      </c>
      <c r="Q1240" s="119">
        <v>0</v>
      </c>
      <c r="R1240" s="119">
        <v>5.556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483</v>
      </c>
      <c r="AC1240" s="119" t="s">
        <v>56</v>
      </c>
      <c r="AD1240" s="119" t="s">
        <v>600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2</v>
      </c>
      <c r="AQ1240" s="119">
        <v>31</v>
      </c>
      <c r="AR1240" s="119">
        <v>34</v>
      </c>
      <c r="AS1240" s="119">
        <v>20</v>
      </c>
      <c r="AT1240" s="119">
        <v>3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27</v>
      </c>
      <c r="BI1240" s="119">
        <v>26.5</v>
      </c>
      <c r="BJ1240" s="119">
        <v>31.6</v>
      </c>
      <c r="BK1240" s="119">
        <v>34.200000000000003</v>
      </c>
      <c r="BL1240" s="119">
        <v>0</v>
      </c>
      <c r="BM1240" s="119" t="s">
        <v>433</v>
      </c>
    </row>
    <row r="1241" spans="1:65" s="119" customFormat="1" ht="11.4" x14ac:dyDescent="0.2">
      <c r="A1241" s="119" t="s">
        <v>101</v>
      </c>
      <c r="B1241" s="119">
        <v>65</v>
      </c>
      <c r="C1241" s="119">
        <v>1</v>
      </c>
      <c r="D1241" s="119">
        <v>54</v>
      </c>
      <c r="E1241" s="119">
        <v>0</v>
      </c>
      <c r="F1241" s="119">
        <v>10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1.538</v>
      </c>
      <c r="P1241" s="119">
        <v>83.08</v>
      </c>
      <c r="Q1241" s="119">
        <v>0</v>
      </c>
      <c r="R1241" s="119">
        <v>15.38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462</v>
      </c>
      <c r="AB1241" s="119" t="s">
        <v>513</v>
      </c>
      <c r="AC1241" s="119" t="s">
        <v>56</v>
      </c>
      <c r="AD1241" s="119" t="s">
        <v>550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4</v>
      </c>
      <c r="AR1241" s="119">
        <v>39</v>
      </c>
      <c r="AS1241" s="119">
        <v>17</v>
      </c>
      <c r="AT1241" s="119">
        <v>4</v>
      </c>
      <c r="AU1241" s="119">
        <v>1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29.4</v>
      </c>
      <c r="BI1241" s="119">
        <v>29.1</v>
      </c>
      <c r="BJ1241" s="119">
        <v>32.6</v>
      </c>
      <c r="BK1241" s="119">
        <v>36.200000000000003</v>
      </c>
      <c r="BL1241" s="119">
        <v>2</v>
      </c>
      <c r="BM1241" s="119" t="s">
        <v>434</v>
      </c>
    </row>
    <row r="1242" spans="1:65" s="119" customFormat="1" ht="11.4" x14ac:dyDescent="0.2">
      <c r="A1242" s="119" t="s">
        <v>103</v>
      </c>
      <c r="B1242" s="119">
        <v>96</v>
      </c>
      <c r="C1242" s="119">
        <v>0</v>
      </c>
      <c r="D1242" s="119">
        <v>85</v>
      </c>
      <c r="E1242" s="119">
        <v>0</v>
      </c>
      <c r="F1242" s="119">
        <v>11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88.54</v>
      </c>
      <c r="Q1242" s="119">
        <v>0</v>
      </c>
      <c r="R1242" s="119">
        <v>11.46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556</v>
      </c>
      <c r="AC1242" s="119" t="s">
        <v>56</v>
      </c>
      <c r="AD1242" s="119" t="s">
        <v>603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15</v>
      </c>
      <c r="AR1242" s="119">
        <v>54</v>
      </c>
      <c r="AS1242" s="119">
        <v>27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28.5</v>
      </c>
      <c r="BI1242" s="119">
        <v>28.4</v>
      </c>
      <c r="BJ1242" s="119">
        <v>31.2</v>
      </c>
      <c r="BK1242" s="119">
        <v>33.5</v>
      </c>
      <c r="BL1242" s="119">
        <v>0</v>
      </c>
      <c r="BM1242" s="119" t="s">
        <v>433</v>
      </c>
    </row>
    <row r="1243" spans="1:65" s="119" customFormat="1" ht="11.4" x14ac:dyDescent="0.2">
      <c r="A1243" s="119" t="s">
        <v>103</v>
      </c>
      <c r="B1243" s="119">
        <v>46</v>
      </c>
      <c r="C1243" s="119">
        <v>0</v>
      </c>
      <c r="D1243" s="119">
        <v>43</v>
      </c>
      <c r="E1243" s="119">
        <v>0</v>
      </c>
      <c r="F1243" s="119">
        <v>2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93.48</v>
      </c>
      <c r="Q1243" s="119">
        <v>0</v>
      </c>
      <c r="R1243" s="119">
        <v>4.3479999999999999</v>
      </c>
      <c r="S1243" s="119">
        <v>2.1739999999999999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560</v>
      </c>
      <c r="AC1243" s="119" t="s">
        <v>56</v>
      </c>
      <c r="AD1243" s="119" t="s">
        <v>179</v>
      </c>
      <c r="AE1243" s="119" t="s">
        <v>460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4</v>
      </c>
      <c r="AR1243" s="119">
        <v>23</v>
      </c>
      <c r="AS1243" s="119">
        <v>12</v>
      </c>
      <c r="AT1243" s="119">
        <v>5</v>
      </c>
      <c r="AU1243" s="119">
        <v>1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29.6</v>
      </c>
      <c r="BI1243" s="119">
        <v>29.4</v>
      </c>
      <c r="BJ1243" s="119">
        <v>34.700000000000003</v>
      </c>
      <c r="BK1243" s="119">
        <v>38.9</v>
      </c>
      <c r="BL1243" s="119">
        <v>3</v>
      </c>
      <c r="BM1243" s="119" t="s">
        <v>434</v>
      </c>
    </row>
    <row r="1244" spans="1:65" s="119" customFormat="1" ht="11.4" x14ac:dyDescent="0.2">
      <c r="A1244" s="119" t="s">
        <v>104</v>
      </c>
      <c r="B1244" s="119">
        <v>82</v>
      </c>
      <c r="C1244" s="119">
        <v>0</v>
      </c>
      <c r="D1244" s="119">
        <v>77</v>
      </c>
      <c r="E1244" s="119">
        <v>0</v>
      </c>
      <c r="F1244" s="119">
        <v>5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93.9</v>
      </c>
      <c r="Q1244" s="119">
        <v>0</v>
      </c>
      <c r="R1244" s="119">
        <v>6.0979999999999999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561</v>
      </c>
      <c r="AC1244" s="119" t="s">
        <v>56</v>
      </c>
      <c r="AD1244" s="119" t="s">
        <v>513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6</v>
      </c>
      <c r="AR1244" s="119">
        <v>34</v>
      </c>
      <c r="AS1244" s="119">
        <v>38</v>
      </c>
      <c r="AT1244" s="119">
        <v>2</v>
      </c>
      <c r="AU1244" s="119">
        <v>2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29.8</v>
      </c>
      <c r="BI1244" s="119">
        <v>30.1</v>
      </c>
      <c r="BJ1244" s="119">
        <v>32.5</v>
      </c>
      <c r="BK1244" s="119">
        <v>35.6</v>
      </c>
      <c r="BL1244" s="119">
        <v>2</v>
      </c>
      <c r="BM1244" s="119" t="s">
        <v>433</v>
      </c>
    </row>
    <row r="1245" spans="1:65" s="119" customFormat="1" ht="11.4" x14ac:dyDescent="0.2">
      <c r="A1245" s="119" t="s">
        <v>104</v>
      </c>
      <c r="B1245" s="119">
        <v>68</v>
      </c>
      <c r="C1245" s="119">
        <v>0</v>
      </c>
      <c r="D1245" s="119">
        <v>60</v>
      </c>
      <c r="E1245" s="119">
        <v>0</v>
      </c>
      <c r="F1245" s="119">
        <v>8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88.24</v>
      </c>
      <c r="Q1245" s="119">
        <v>0</v>
      </c>
      <c r="R1245" s="119">
        <v>11.76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505</v>
      </c>
      <c r="AC1245" s="119" t="s">
        <v>56</v>
      </c>
      <c r="AD1245" s="119" t="s">
        <v>520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4</v>
      </c>
      <c r="AR1245" s="119">
        <v>35</v>
      </c>
      <c r="AS1245" s="119">
        <v>18</v>
      </c>
      <c r="AT1245" s="119">
        <v>7</v>
      </c>
      <c r="AU1245" s="119">
        <v>4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30.4</v>
      </c>
      <c r="BI1245" s="119">
        <v>29.6</v>
      </c>
      <c r="BJ1245" s="119">
        <v>35.299999999999997</v>
      </c>
      <c r="BK1245" s="119">
        <v>41</v>
      </c>
      <c r="BL1245" s="119">
        <v>6</v>
      </c>
      <c r="BM1245" s="119" t="s">
        <v>434</v>
      </c>
    </row>
    <row r="1246" spans="1:65" s="119" customFormat="1" ht="11.4" x14ac:dyDescent="0.2">
      <c r="A1246" s="119" t="s">
        <v>105</v>
      </c>
      <c r="B1246" s="119">
        <v>91</v>
      </c>
      <c r="C1246" s="119">
        <v>1</v>
      </c>
      <c r="D1246" s="119">
        <v>86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1.099</v>
      </c>
      <c r="P1246" s="119">
        <v>94.51</v>
      </c>
      <c r="Q1246" s="119">
        <v>0</v>
      </c>
      <c r="R1246" s="119">
        <v>4.3959999999999999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603</v>
      </c>
      <c r="AB1246" s="119" t="s">
        <v>480</v>
      </c>
      <c r="AC1246" s="119" t="s">
        <v>56</v>
      </c>
      <c r="AD1246" s="119" t="s">
        <v>513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5</v>
      </c>
      <c r="AQ1246" s="119">
        <v>5</v>
      </c>
      <c r="AR1246" s="119">
        <v>47</v>
      </c>
      <c r="AS1246" s="119">
        <v>29</v>
      </c>
      <c r="AT1246" s="119">
        <v>5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28.9</v>
      </c>
      <c r="BI1246" s="119">
        <v>28.9</v>
      </c>
      <c r="BJ1246" s="119">
        <v>33.5</v>
      </c>
      <c r="BK1246" s="119">
        <v>35.4</v>
      </c>
      <c r="BL1246" s="119">
        <v>1</v>
      </c>
      <c r="BM1246" s="119" t="s">
        <v>433</v>
      </c>
    </row>
    <row r="1247" spans="1:65" s="119" customFormat="1" ht="11.4" x14ac:dyDescent="0.2">
      <c r="A1247" s="119" t="s">
        <v>105</v>
      </c>
      <c r="B1247" s="119">
        <v>64</v>
      </c>
      <c r="C1247" s="119">
        <v>0</v>
      </c>
      <c r="D1247" s="119">
        <v>58</v>
      </c>
      <c r="E1247" s="119">
        <v>1</v>
      </c>
      <c r="F1247" s="119">
        <v>5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90.63</v>
      </c>
      <c r="Q1247" s="119">
        <v>1.5629999999999999</v>
      </c>
      <c r="R1247" s="119">
        <v>7.8129999999999997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560</v>
      </c>
      <c r="AC1247" s="119" t="s">
        <v>537</v>
      </c>
      <c r="AD1247" s="119" t="s">
        <v>504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</v>
      </c>
      <c r="AQ1247" s="119">
        <v>12</v>
      </c>
      <c r="AR1247" s="119">
        <v>18</v>
      </c>
      <c r="AS1247" s="119">
        <v>20</v>
      </c>
      <c r="AT1247" s="119">
        <v>11</v>
      </c>
      <c r="AU1247" s="119">
        <v>2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30.3</v>
      </c>
      <c r="BI1247" s="119">
        <v>30.4</v>
      </c>
      <c r="BJ1247" s="119">
        <v>35.700000000000003</v>
      </c>
      <c r="BK1247" s="119">
        <v>38.1</v>
      </c>
      <c r="BL1247" s="119">
        <v>6</v>
      </c>
      <c r="BM1247" s="119" t="s">
        <v>434</v>
      </c>
    </row>
    <row r="1248" spans="1:65" s="119" customFormat="1" ht="11.4" x14ac:dyDescent="0.2">
      <c r="A1248" s="119" t="s">
        <v>106</v>
      </c>
      <c r="B1248" s="119">
        <v>78</v>
      </c>
      <c r="C1248" s="119">
        <v>1</v>
      </c>
      <c r="D1248" s="119">
        <v>67</v>
      </c>
      <c r="E1248" s="119">
        <v>1</v>
      </c>
      <c r="F1248" s="119">
        <v>9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1.282</v>
      </c>
      <c r="P1248" s="119">
        <v>85.9</v>
      </c>
      <c r="Q1248" s="119">
        <v>1.282</v>
      </c>
      <c r="R1248" s="119">
        <v>11.54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439</v>
      </c>
      <c r="AB1248" s="119" t="s">
        <v>478</v>
      </c>
      <c r="AC1248" s="119" t="s">
        <v>438</v>
      </c>
      <c r="AD1248" s="119" t="s">
        <v>533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0</v>
      </c>
      <c r="AP1248" s="119">
        <v>6</v>
      </c>
      <c r="AQ1248" s="119">
        <v>20</v>
      </c>
      <c r="AR1248" s="119">
        <v>30</v>
      </c>
      <c r="AS1248" s="119">
        <v>17</v>
      </c>
      <c r="AT1248" s="119">
        <v>4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26.9</v>
      </c>
      <c r="BI1248" s="119">
        <v>26.6</v>
      </c>
      <c r="BJ1248" s="119">
        <v>32.6</v>
      </c>
      <c r="BK1248" s="119">
        <v>36.700000000000003</v>
      </c>
      <c r="BL1248" s="119">
        <v>3</v>
      </c>
      <c r="BM1248" s="119" t="s">
        <v>433</v>
      </c>
    </row>
    <row r="1249" spans="1:65" s="119" customFormat="1" ht="11.4" x14ac:dyDescent="0.2">
      <c r="A1249" s="119" t="s">
        <v>106</v>
      </c>
      <c r="B1249" s="119">
        <v>59</v>
      </c>
      <c r="C1249" s="119">
        <v>0</v>
      </c>
      <c r="D1249" s="119">
        <v>50</v>
      </c>
      <c r="E1249" s="119">
        <v>0</v>
      </c>
      <c r="F1249" s="119">
        <v>9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84.75</v>
      </c>
      <c r="Q1249" s="119">
        <v>0</v>
      </c>
      <c r="R1249" s="119">
        <v>15.25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552</v>
      </c>
      <c r="AC1249" s="119" t="s">
        <v>56</v>
      </c>
      <c r="AD1249" s="119" t="s">
        <v>504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3</v>
      </c>
      <c r="AR1249" s="119">
        <v>22</v>
      </c>
      <c r="AS1249" s="119">
        <v>24</v>
      </c>
      <c r="AT1249" s="119">
        <v>8</v>
      </c>
      <c r="AU1249" s="119">
        <v>2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31.1</v>
      </c>
      <c r="BI1249" s="119">
        <v>30.4</v>
      </c>
      <c r="BJ1249" s="119">
        <v>35.200000000000003</v>
      </c>
      <c r="BK1249" s="119">
        <v>40</v>
      </c>
      <c r="BL1249" s="119">
        <v>5</v>
      </c>
      <c r="BM1249" s="119" t="s">
        <v>434</v>
      </c>
    </row>
    <row r="1250" spans="1:65" s="119" customFormat="1" ht="11.4" x14ac:dyDescent="0.2">
      <c r="A1250" s="119" t="s">
        <v>107</v>
      </c>
      <c r="B1250" s="119">
        <v>78</v>
      </c>
      <c r="C1250" s="119">
        <v>0</v>
      </c>
      <c r="D1250" s="119">
        <v>76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97.44</v>
      </c>
      <c r="Q1250" s="119">
        <v>0</v>
      </c>
      <c r="R1250" s="119">
        <v>2.5640000000000001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549</v>
      </c>
      <c r="AC1250" s="119" t="s">
        <v>56</v>
      </c>
      <c r="AD1250" s="119" t="s">
        <v>580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7</v>
      </c>
      <c r="AR1250" s="119">
        <v>38</v>
      </c>
      <c r="AS1250" s="119">
        <v>25</v>
      </c>
      <c r="AT1250" s="119">
        <v>8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29.6</v>
      </c>
      <c r="BI1250" s="119">
        <v>29.1</v>
      </c>
      <c r="BJ1250" s="119">
        <v>33.799999999999997</v>
      </c>
      <c r="BK1250" s="119">
        <v>36.1</v>
      </c>
      <c r="BL1250" s="119">
        <v>1</v>
      </c>
      <c r="BM1250" s="119" t="s">
        <v>433</v>
      </c>
    </row>
    <row r="1251" spans="1:65" s="119" customFormat="1" ht="11.4" x14ac:dyDescent="0.2">
      <c r="A1251" s="119" t="s">
        <v>107</v>
      </c>
      <c r="B1251" s="119">
        <v>91</v>
      </c>
      <c r="C1251" s="119">
        <v>3</v>
      </c>
      <c r="D1251" s="119">
        <v>73</v>
      </c>
      <c r="E1251" s="119">
        <v>0</v>
      </c>
      <c r="F1251" s="119">
        <v>15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3.2970000000000002</v>
      </c>
      <c r="P1251" s="119">
        <v>80.22</v>
      </c>
      <c r="Q1251" s="119">
        <v>0</v>
      </c>
      <c r="R1251" s="119">
        <v>16.48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569</v>
      </c>
      <c r="AB1251" s="119" t="s">
        <v>578</v>
      </c>
      <c r="AC1251" s="119" t="s">
        <v>56</v>
      </c>
      <c r="AD1251" s="119" t="s">
        <v>550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11</v>
      </c>
      <c r="AR1251" s="119">
        <v>48</v>
      </c>
      <c r="AS1251" s="119">
        <v>24</v>
      </c>
      <c r="AT1251" s="119">
        <v>6</v>
      </c>
      <c r="AU1251" s="119">
        <v>0</v>
      </c>
      <c r="AV1251" s="119">
        <v>1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29</v>
      </c>
      <c r="BI1251" s="119">
        <v>28.6</v>
      </c>
      <c r="BJ1251" s="119">
        <v>33</v>
      </c>
      <c r="BK1251" s="119">
        <v>35.4</v>
      </c>
      <c r="BL1251" s="119">
        <v>2</v>
      </c>
      <c r="BM1251" s="119" t="s">
        <v>434</v>
      </c>
    </row>
    <row r="1252" spans="1:65" s="119" customFormat="1" ht="11.4" x14ac:dyDescent="0.2">
      <c r="A1252" s="119" t="s">
        <v>108</v>
      </c>
      <c r="B1252" s="119">
        <v>93</v>
      </c>
      <c r="C1252" s="119">
        <v>1</v>
      </c>
      <c r="D1252" s="119">
        <v>79</v>
      </c>
      <c r="E1252" s="119">
        <v>0</v>
      </c>
      <c r="F1252" s="119">
        <v>13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1.075</v>
      </c>
      <c r="P1252" s="119">
        <v>84.95</v>
      </c>
      <c r="Q1252" s="119">
        <v>0</v>
      </c>
      <c r="R1252" s="119">
        <v>13.98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568</v>
      </c>
      <c r="AB1252" s="119" t="s">
        <v>600</v>
      </c>
      <c r="AC1252" s="119" t="s">
        <v>56</v>
      </c>
      <c r="AD1252" s="119" t="s">
        <v>609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2</v>
      </c>
      <c r="AQ1252" s="119">
        <v>19</v>
      </c>
      <c r="AR1252" s="119">
        <v>50</v>
      </c>
      <c r="AS1252" s="119">
        <v>21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27.4</v>
      </c>
      <c r="BI1252" s="119">
        <v>27.7</v>
      </c>
      <c r="BJ1252" s="119">
        <v>31.4</v>
      </c>
      <c r="BK1252" s="119">
        <v>33.700000000000003</v>
      </c>
      <c r="BL1252" s="119">
        <v>1</v>
      </c>
      <c r="BM1252" s="119" t="s">
        <v>433</v>
      </c>
    </row>
    <row r="1253" spans="1:65" s="119" customFormat="1" ht="11.4" x14ac:dyDescent="0.2">
      <c r="A1253" s="119" t="s">
        <v>108</v>
      </c>
      <c r="B1253" s="119">
        <v>61</v>
      </c>
      <c r="C1253" s="119">
        <v>1</v>
      </c>
      <c r="D1253" s="119">
        <v>53</v>
      </c>
      <c r="E1253" s="119">
        <v>0</v>
      </c>
      <c r="F1253" s="119">
        <v>7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1.639</v>
      </c>
      <c r="P1253" s="119">
        <v>86.89</v>
      </c>
      <c r="Q1253" s="119">
        <v>0</v>
      </c>
      <c r="R1253" s="119">
        <v>11.48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706</v>
      </c>
      <c r="AB1253" s="119" t="s">
        <v>555</v>
      </c>
      <c r="AC1253" s="119" t="s">
        <v>56</v>
      </c>
      <c r="AD1253" s="119" t="s">
        <v>565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1</v>
      </c>
      <c r="AQ1253" s="119">
        <v>7</v>
      </c>
      <c r="AR1253" s="119">
        <v>29</v>
      </c>
      <c r="AS1253" s="119">
        <v>19</v>
      </c>
      <c r="AT1253" s="119">
        <v>3</v>
      </c>
      <c r="AU1253" s="119">
        <v>1</v>
      </c>
      <c r="AV1253" s="119">
        <v>1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29.4</v>
      </c>
      <c r="BI1253" s="119">
        <v>29.1</v>
      </c>
      <c r="BJ1253" s="119">
        <v>33.4</v>
      </c>
      <c r="BK1253" s="119">
        <v>37.299999999999997</v>
      </c>
      <c r="BL1253" s="119">
        <v>3</v>
      </c>
      <c r="BM1253" s="119" t="s">
        <v>434</v>
      </c>
    </row>
    <row r="1254" spans="1:65" s="119" customFormat="1" ht="11.4" x14ac:dyDescent="0.2">
      <c r="A1254" s="119" t="s">
        <v>109</v>
      </c>
      <c r="B1254" s="119">
        <v>86</v>
      </c>
      <c r="C1254" s="119">
        <v>0</v>
      </c>
      <c r="D1254" s="119">
        <v>80</v>
      </c>
      <c r="E1254" s="119">
        <v>0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93.02</v>
      </c>
      <c r="Q1254" s="119">
        <v>0</v>
      </c>
      <c r="R1254" s="119">
        <v>6.9770000000000003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602</v>
      </c>
      <c r="AC1254" s="119" t="s">
        <v>56</v>
      </c>
      <c r="AD1254" s="119" t="s">
        <v>539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1</v>
      </c>
      <c r="AQ1254" s="119">
        <v>15</v>
      </c>
      <c r="AR1254" s="119">
        <v>43</v>
      </c>
      <c r="AS1254" s="119">
        <v>24</v>
      </c>
      <c r="AT1254" s="119">
        <v>3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28.2</v>
      </c>
      <c r="BI1254" s="119">
        <v>27.8</v>
      </c>
      <c r="BJ1254" s="119">
        <v>32.6</v>
      </c>
      <c r="BK1254" s="119">
        <v>34.5</v>
      </c>
      <c r="BL1254" s="119">
        <v>0</v>
      </c>
      <c r="BM1254" s="119" t="s">
        <v>433</v>
      </c>
    </row>
    <row r="1255" spans="1:65" s="119" customFormat="1" ht="11.4" x14ac:dyDescent="0.2">
      <c r="A1255" s="119" t="s">
        <v>109</v>
      </c>
      <c r="B1255" s="119">
        <v>57</v>
      </c>
      <c r="C1255" s="119">
        <v>1</v>
      </c>
      <c r="D1255" s="119">
        <v>50</v>
      </c>
      <c r="E1255" s="119">
        <v>0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1.754</v>
      </c>
      <c r="P1255" s="119">
        <v>87.72</v>
      </c>
      <c r="Q1255" s="119">
        <v>0</v>
      </c>
      <c r="R1255" s="119">
        <v>10.53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502</v>
      </c>
      <c r="AB1255" s="119" t="s">
        <v>513</v>
      </c>
      <c r="AC1255" s="119" t="s">
        <v>56</v>
      </c>
      <c r="AD1255" s="119" t="s">
        <v>520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2</v>
      </c>
      <c r="AQ1255" s="119">
        <v>2</v>
      </c>
      <c r="AR1255" s="119">
        <v>30</v>
      </c>
      <c r="AS1255" s="119">
        <v>14</v>
      </c>
      <c r="AT1255" s="119">
        <v>9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30</v>
      </c>
      <c r="BI1255" s="119">
        <v>29.2</v>
      </c>
      <c r="BJ1255" s="119">
        <v>35.5</v>
      </c>
      <c r="BK1255" s="119">
        <v>38.200000000000003</v>
      </c>
      <c r="BL1255" s="119">
        <v>5</v>
      </c>
      <c r="BM1255" s="119" t="s">
        <v>434</v>
      </c>
    </row>
    <row r="1256" spans="1:65" s="119" customFormat="1" ht="11.4" x14ac:dyDescent="0.2">
      <c r="A1256" s="119" t="s">
        <v>110</v>
      </c>
      <c r="B1256" s="119">
        <v>77</v>
      </c>
      <c r="C1256" s="119">
        <v>1</v>
      </c>
      <c r="D1256" s="119">
        <v>71</v>
      </c>
      <c r="E1256" s="119">
        <v>0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1.2989999999999999</v>
      </c>
      <c r="P1256" s="119">
        <v>92.21</v>
      </c>
      <c r="Q1256" s="119">
        <v>0</v>
      </c>
      <c r="R1256" s="119">
        <v>6.4939999999999998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478</v>
      </c>
      <c r="AB1256" s="119" t="s">
        <v>556</v>
      </c>
      <c r="AC1256" s="119" t="s">
        <v>56</v>
      </c>
      <c r="AD1256" s="119" t="s">
        <v>528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0</v>
      </c>
      <c r="AQ1256" s="119">
        <v>10</v>
      </c>
      <c r="AR1256" s="119">
        <v>39</v>
      </c>
      <c r="AS1256" s="119">
        <v>25</v>
      </c>
      <c r="AT1256" s="119">
        <v>2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28.6</v>
      </c>
      <c r="BI1256" s="119">
        <v>28.5</v>
      </c>
      <c r="BJ1256" s="119">
        <v>32.799999999999997</v>
      </c>
      <c r="BK1256" s="119">
        <v>34.299999999999997</v>
      </c>
      <c r="BL1256" s="119">
        <v>1</v>
      </c>
      <c r="BM1256" s="119" t="s">
        <v>433</v>
      </c>
    </row>
    <row r="1257" spans="1:65" s="119" customFormat="1" ht="11.4" x14ac:dyDescent="0.2">
      <c r="A1257" s="119" t="s">
        <v>110</v>
      </c>
      <c r="B1257" s="119">
        <v>79</v>
      </c>
      <c r="C1257" s="119">
        <v>0</v>
      </c>
      <c r="D1257" s="119">
        <v>71</v>
      </c>
      <c r="E1257" s="119">
        <v>0</v>
      </c>
      <c r="F1257" s="119">
        <v>7</v>
      </c>
      <c r="G1257" s="119">
        <v>0</v>
      </c>
      <c r="H1257" s="119">
        <v>0</v>
      </c>
      <c r="I1257" s="119">
        <v>0</v>
      </c>
      <c r="J1257" s="119">
        <v>1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89.87</v>
      </c>
      <c r="Q1257" s="119">
        <v>0</v>
      </c>
      <c r="R1257" s="119">
        <v>8.8610000000000007</v>
      </c>
      <c r="S1257" s="119">
        <v>0</v>
      </c>
      <c r="T1257" s="119">
        <v>0</v>
      </c>
      <c r="U1257" s="119">
        <v>0</v>
      </c>
      <c r="V1257" s="119">
        <v>1.266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455</v>
      </c>
      <c r="AC1257" s="119" t="s">
        <v>56</v>
      </c>
      <c r="AD1257" s="119" t="s">
        <v>573</v>
      </c>
      <c r="AE1257" s="119" t="s">
        <v>56</v>
      </c>
      <c r="AF1257" s="119" t="s">
        <v>56</v>
      </c>
      <c r="AG1257" s="119" t="s">
        <v>56</v>
      </c>
      <c r="AH1257" s="119" t="s">
        <v>561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8</v>
      </c>
      <c r="AP1257" s="119">
        <v>5</v>
      </c>
      <c r="AQ1257" s="119">
        <v>6</v>
      </c>
      <c r="AR1257" s="119">
        <v>28</v>
      </c>
      <c r="AS1257" s="119">
        <v>19</v>
      </c>
      <c r="AT1257" s="119">
        <v>12</v>
      </c>
      <c r="AU1257" s="119">
        <v>1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27.8</v>
      </c>
      <c r="BI1257" s="119">
        <v>28.5</v>
      </c>
      <c r="BJ1257" s="119">
        <v>35.200000000000003</v>
      </c>
      <c r="BK1257" s="119">
        <v>38.1</v>
      </c>
      <c r="BL1257" s="119">
        <v>7</v>
      </c>
      <c r="BM1257" s="119" t="s">
        <v>434</v>
      </c>
    </row>
    <row r="1258" spans="1:65" s="119" customFormat="1" ht="11.4" x14ac:dyDescent="0.2">
      <c r="A1258" s="119" t="s">
        <v>111</v>
      </c>
      <c r="B1258" s="119">
        <v>81</v>
      </c>
      <c r="C1258" s="119">
        <v>0</v>
      </c>
      <c r="D1258" s="119">
        <v>74</v>
      </c>
      <c r="E1258" s="119">
        <v>0</v>
      </c>
      <c r="F1258" s="119">
        <v>6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1</v>
      </c>
      <c r="M1258" s="119">
        <v>0</v>
      </c>
      <c r="N1258" s="119">
        <v>0</v>
      </c>
      <c r="O1258" s="119">
        <v>0</v>
      </c>
      <c r="P1258" s="119">
        <v>91.36</v>
      </c>
      <c r="Q1258" s="119">
        <v>0</v>
      </c>
      <c r="R1258" s="119">
        <v>7.407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1.2350000000000001</v>
      </c>
      <c r="Y1258" s="119">
        <v>0</v>
      </c>
      <c r="Z1258" s="119">
        <v>0</v>
      </c>
      <c r="AA1258" s="119" t="s">
        <v>56</v>
      </c>
      <c r="AB1258" s="119" t="s">
        <v>602</v>
      </c>
      <c r="AC1258" s="119" t="s">
        <v>56</v>
      </c>
      <c r="AD1258" s="119" t="s">
        <v>530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58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3</v>
      </c>
      <c r="AQ1258" s="119">
        <v>12</v>
      </c>
      <c r="AR1258" s="119">
        <v>39</v>
      </c>
      <c r="AS1258" s="119">
        <v>25</v>
      </c>
      <c r="AT1258" s="119">
        <v>1</v>
      </c>
      <c r="AU1258" s="119">
        <v>1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28</v>
      </c>
      <c r="BI1258" s="119">
        <v>28.6</v>
      </c>
      <c r="BJ1258" s="119">
        <v>31.2</v>
      </c>
      <c r="BK1258" s="119">
        <v>33.5</v>
      </c>
      <c r="BL1258" s="119">
        <v>1</v>
      </c>
      <c r="BM1258" s="119" t="s">
        <v>433</v>
      </c>
    </row>
    <row r="1259" spans="1:65" s="119" customFormat="1" ht="11.4" x14ac:dyDescent="0.2">
      <c r="A1259" s="119" t="s">
        <v>111</v>
      </c>
      <c r="B1259" s="119">
        <v>80</v>
      </c>
      <c r="C1259" s="119">
        <v>2</v>
      </c>
      <c r="D1259" s="119">
        <v>71</v>
      </c>
      <c r="E1259" s="119">
        <v>0</v>
      </c>
      <c r="F1259" s="119">
        <v>7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2.5</v>
      </c>
      <c r="P1259" s="119">
        <v>88.75</v>
      </c>
      <c r="Q1259" s="119">
        <v>0</v>
      </c>
      <c r="R1259" s="119">
        <v>8.75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578</v>
      </c>
      <c r="AB1259" s="119" t="s">
        <v>565</v>
      </c>
      <c r="AC1259" s="119" t="s">
        <v>56</v>
      </c>
      <c r="AD1259" s="119" t="s">
        <v>480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3</v>
      </c>
      <c r="AQ1259" s="119">
        <v>17</v>
      </c>
      <c r="AR1259" s="119">
        <v>29</v>
      </c>
      <c r="AS1259" s="119">
        <v>25</v>
      </c>
      <c r="AT1259" s="119">
        <v>5</v>
      </c>
      <c r="AU1259" s="119">
        <v>1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28.7</v>
      </c>
      <c r="BI1259" s="119">
        <v>29.5</v>
      </c>
      <c r="BJ1259" s="119">
        <v>33.6</v>
      </c>
      <c r="BK1259" s="119">
        <v>37.9</v>
      </c>
      <c r="BL1259" s="119">
        <v>5</v>
      </c>
      <c r="BM1259" s="119" t="s">
        <v>434</v>
      </c>
    </row>
    <row r="1260" spans="1:65" s="119" customFormat="1" ht="11.4" x14ac:dyDescent="0.2">
      <c r="A1260" s="119" t="s">
        <v>112</v>
      </c>
      <c r="B1260" s="119">
        <v>73</v>
      </c>
      <c r="C1260" s="119">
        <v>2</v>
      </c>
      <c r="D1260" s="119">
        <v>67</v>
      </c>
      <c r="E1260" s="119">
        <v>0</v>
      </c>
      <c r="F1260" s="119">
        <v>4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2.74</v>
      </c>
      <c r="P1260" s="119">
        <v>91.78</v>
      </c>
      <c r="Q1260" s="119">
        <v>0</v>
      </c>
      <c r="R1260" s="119">
        <v>5.4790000000000001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484</v>
      </c>
      <c r="AB1260" s="119" t="s">
        <v>480</v>
      </c>
      <c r="AC1260" s="119" t="s">
        <v>56</v>
      </c>
      <c r="AD1260" s="119" t="s">
        <v>513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8</v>
      </c>
      <c r="AR1260" s="119">
        <v>43</v>
      </c>
      <c r="AS1260" s="119">
        <v>17</v>
      </c>
      <c r="AT1260" s="119">
        <v>5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28.8</v>
      </c>
      <c r="BI1260" s="119">
        <v>28.2</v>
      </c>
      <c r="BJ1260" s="119">
        <v>33</v>
      </c>
      <c r="BK1260" s="119">
        <v>35.5</v>
      </c>
      <c r="BL1260" s="119">
        <v>2</v>
      </c>
      <c r="BM1260" s="119" t="s">
        <v>433</v>
      </c>
    </row>
    <row r="1261" spans="1:65" s="119" customFormat="1" ht="11.4" x14ac:dyDescent="0.2">
      <c r="A1261" s="119" t="s">
        <v>112</v>
      </c>
      <c r="B1261" s="119">
        <v>91</v>
      </c>
      <c r="C1261" s="119">
        <v>1</v>
      </c>
      <c r="D1261" s="119">
        <v>82</v>
      </c>
      <c r="E1261" s="119">
        <v>0</v>
      </c>
      <c r="F1261" s="119">
        <v>8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1.099</v>
      </c>
      <c r="P1261" s="119">
        <v>90.11</v>
      </c>
      <c r="Q1261" s="119">
        <v>0</v>
      </c>
      <c r="R1261" s="119">
        <v>8.7910000000000004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495</v>
      </c>
      <c r="AB1261" s="119" t="s">
        <v>512</v>
      </c>
      <c r="AC1261" s="119" t="s">
        <v>56</v>
      </c>
      <c r="AD1261" s="119" t="s">
        <v>565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5</v>
      </c>
      <c r="AR1261" s="119">
        <v>48</v>
      </c>
      <c r="AS1261" s="119">
        <v>34</v>
      </c>
      <c r="AT1261" s="119">
        <v>4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29.5</v>
      </c>
      <c r="BI1261" s="119">
        <v>29.4</v>
      </c>
      <c r="BJ1261" s="119">
        <v>33.4</v>
      </c>
      <c r="BK1261" s="119">
        <v>35</v>
      </c>
      <c r="BL1261" s="119">
        <v>0</v>
      </c>
      <c r="BM1261" s="119" t="s">
        <v>434</v>
      </c>
    </row>
    <row r="1262" spans="1:65" s="119" customFormat="1" ht="11.4" x14ac:dyDescent="0.2">
      <c r="A1262" s="119" t="s">
        <v>113</v>
      </c>
      <c r="B1262" s="119">
        <v>67</v>
      </c>
      <c r="C1262" s="119">
        <v>0</v>
      </c>
      <c r="D1262" s="119">
        <v>62</v>
      </c>
      <c r="E1262" s="119">
        <v>0</v>
      </c>
      <c r="F1262" s="119">
        <v>5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92.54</v>
      </c>
      <c r="Q1262" s="119">
        <v>0</v>
      </c>
      <c r="R1262" s="119">
        <v>7.4630000000000001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547</v>
      </c>
      <c r="AC1262" s="119" t="s">
        <v>56</v>
      </c>
      <c r="AD1262" s="119" t="s">
        <v>491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5</v>
      </c>
      <c r="AR1262" s="119">
        <v>31</v>
      </c>
      <c r="AS1262" s="119">
        <v>23</v>
      </c>
      <c r="AT1262" s="119">
        <v>7</v>
      </c>
      <c r="AU1262" s="119">
        <v>1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30.2</v>
      </c>
      <c r="BI1262" s="119">
        <v>29.5</v>
      </c>
      <c r="BJ1262" s="119">
        <v>34.5</v>
      </c>
      <c r="BK1262" s="119">
        <v>38.5</v>
      </c>
      <c r="BL1262" s="119">
        <v>5</v>
      </c>
      <c r="BM1262" s="119" t="s">
        <v>433</v>
      </c>
    </row>
    <row r="1263" spans="1:65" s="119" customFormat="1" ht="11.4" x14ac:dyDescent="0.2">
      <c r="A1263" s="119" t="s">
        <v>113</v>
      </c>
      <c r="B1263" s="119">
        <v>70</v>
      </c>
      <c r="C1263" s="119">
        <v>0</v>
      </c>
      <c r="D1263" s="119">
        <v>58</v>
      </c>
      <c r="E1263" s="119">
        <v>0</v>
      </c>
      <c r="F1263" s="119">
        <v>12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82.86</v>
      </c>
      <c r="Q1263" s="119">
        <v>0</v>
      </c>
      <c r="R1263" s="119">
        <v>17.14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516</v>
      </c>
      <c r="AC1263" s="119" t="s">
        <v>56</v>
      </c>
      <c r="AD1263" s="119" t="s">
        <v>560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4</v>
      </c>
      <c r="AR1263" s="119">
        <v>26</v>
      </c>
      <c r="AS1263" s="119">
        <v>28</v>
      </c>
      <c r="AT1263" s="119">
        <v>9</v>
      </c>
      <c r="AU1263" s="119">
        <v>1</v>
      </c>
      <c r="AV1263" s="119">
        <v>1</v>
      </c>
      <c r="AW1263" s="119">
        <v>0</v>
      </c>
      <c r="AX1263" s="119">
        <v>1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31.3</v>
      </c>
      <c r="BI1263" s="119">
        <v>30.6</v>
      </c>
      <c r="BJ1263" s="119">
        <v>35.5</v>
      </c>
      <c r="BK1263" s="119">
        <v>40</v>
      </c>
      <c r="BL1263" s="119">
        <v>7</v>
      </c>
      <c r="BM1263" s="119" t="s">
        <v>434</v>
      </c>
    </row>
    <row r="1264" spans="1:65" s="119" customFormat="1" ht="11.4" x14ac:dyDescent="0.2">
      <c r="A1264" s="119" t="s">
        <v>114</v>
      </c>
      <c r="B1264" s="119">
        <v>82</v>
      </c>
      <c r="C1264" s="119">
        <v>0</v>
      </c>
      <c r="D1264" s="119">
        <v>73</v>
      </c>
      <c r="E1264" s="119">
        <v>0</v>
      </c>
      <c r="F1264" s="119">
        <v>8</v>
      </c>
      <c r="G1264" s="119">
        <v>0</v>
      </c>
      <c r="H1264" s="119">
        <v>0</v>
      </c>
      <c r="I1264" s="119">
        <v>0</v>
      </c>
      <c r="J1264" s="119">
        <v>1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89.02</v>
      </c>
      <c r="Q1264" s="119">
        <v>0</v>
      </c>
      <c r="R1264" s="119">
        <v>9.7560000000000002</v>
      </c>
      <c r="S1264" s="119">
        <v>0</v>
      </c>
      <c r="T1264" s="119">
        <v>0</v>
      </c>
      <c r="U1264" s="119">
        <v>0</v>
      </c>
      <c r="V1264" s="119">
        <v>1.22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530</v>
      </c>
      <c r="AC1264" s="119" t="s">
        <v>56</v>
      </c>
      <c r="AD1264" s="119" t="s">
        <v>480</v>
      </c>
      <c r="AE1264" s="119" t="s">
        <v>56</v>
      </c>
      <c r="AF1264" s="119" t="s">
        <v>56</v>
      </c>
      <c r="AG1264" s="119" t="s">
        <v>56</v>
      </c>
      <c r="AH1264" s="119" t="s">
        <v>555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5</v>
      </c>
      <c r="AR1264" s="119">
        <v>44</v>
      </c>
      <c r="AS1264" s="119">
        <v>31</v>
      </c>
      <c r="AT1264" s="119">
        <v>2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29.2</v>
      </c>
      <c r="BI1264" s="119">
        <v>29.1</v>
      </c>
      <c r="BJ1264" s="119">
        <v>32.4</v>
      </c>
      <c r="BK1264" s="119">
        <v>34.5</v>
      </c>
      <c r="BL1264" s="119">
        <v>0</v>
      </c>
      <c r="BM1264" s="119" t="s">
        <v>433</v>
      </c>
    </row>
    <row r="1265" spans="1:65" s="119" customFormat="1" ht="11.4" x14ac:dyDescent="0.2">
      <c r="A1265" s="119" t="s">
        <v>114</v>
      </c>
      <c r="B1265" s="119">
        <v>56</v>
      </c>
      <c r="C1265" s="119">
        <v>0</v>
      </c>
      <c r="D1265" s="119">
        <v>54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96.43</v>
      </c>
      <c r="Q1265" s="119">
        <v>0</v>
      </c>
      <c r="R1265" s="119">
        <v>3.5710000000000002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541</v>
      </c>
      <c r="AC1265" s="119" t="s">
        <v>56</v>
      </c>
      <c r="AD1265" s="119" t="s">
        <v>531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6</v>
      </c>
      <c r="AR1265" s="119">
        <v>24</v>
      </c>
      <c r="AS1265" s="119">
        <v>19</v>
      </c>
      <c r="AT1265" s="119">
        <v>5</v>
      </c>
      <c r="AU1265" s="119">
        <v>2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30.1</v>
      </c>
      <c r="BI1265" s="119">
        <v>29.6</v>
      </c>
      <c r="BJ1265" s="119">
        <v>34.200000000000003</v>
      </c>
      <c r="BK1265" s="119">
        <v>38.6</v>
      </c>
      <c r="BL1265" s="119">
        <v>4</v>
      </c>
      <c r="BM1265" s="119" t="s">
        <v>434</v>
      </c>
    </row>
    <row r="1266" spans="1:65" s="119" customFormat="1" ht="11.4" x14ac:dyDescent="0.2">
      <c r="A1266" s="119" t="s">
        <v>115</v>
      </c>
      <c r="B1266" s="119">
        <v>84</v>
      </c>
      <c r="C1266" s="119">
        <v>0</v>
      </c>
      <c r="D1266" s="119">
        <v>79</v>
      </c>
      <c r="E1266" s="119">
        <v>0</v>
      </c>
      <c r="F1266" s="119">
        <v>5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94.05</v>
      </c>
      <c r="Q1266" s="119">
        <v>0</v>
      </c>
      <c r="R1266" s="119">
        <v>5.952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530</v>
      </c>
      <c r="AC1266" s="119" t="s">
        <v>56</v>
      </c>
      <c r="AD1266" s="119" t="s">
        <v>512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3</v>
      </c>
      <c r="AQ1266" s="119">
        <v>12</v>
      </c>
      <c r="AR1266" s="119">
        <v>35</v>
      </c>
      <c r="AS1266" s="119">
        <v>28</v>
      </c>
      <c r="AT1266" s="119">
        <v>6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29.2</v>
      </c>
      <c r="BI1266" s="119">
        <v>28.9</v>
      </c>
      <c r="BJ1266" s="119">
        <v>33.5</v>
      </c>
      <c r="BK1266" s="119">
        <v>36.5</v>
      </c>
      <c r="BL1266" s="119">
        <v>1</v>
      </c>
      <c r="BM1266" s="119" t="s">
        <v>433</v>
      </c>
    </row>
    <row r="1267" spans="1:65" s="119" customFormat="1" ht="11.4" x14ac:dyDescent="0.2">
      <c r="A1267" s="119" t="s">
        <v>115</v>
      </c>
      <c r="B1267" s="119">
        <v>72</v>
      </c>
      <c r="C1267" s="119">
        <v>0</v>
      </c>
      <c r="D1267" s="119">
        <v>66</v>
      </c>
      <c r="E1267" s="119">
        <v>0</v>
      </c>
      <c r="F1267" s="119">
        <v>6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91.67</v>
      </c>
      <c r="Q1267" s="119">
        <v>0</v>
      </c>
      <c r="R1267" s="119">
        <v>8.3330000000000002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518</v>
      </c>
      <c r="AC1267" s="119" t="s">
        <v>56</v>
      </c>
      <c r="AD1267" s="119" t="s">
        <v>545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9</v>
      </c>
      <c r="AR1267" s="119">
        <v>21</v>
      </c>
      <c r="AS1267" s="119">
        <v>28</v>
      </c>
      <c r="AT1267" s="119">
        <v>12</v>
      </c>
      <c r="AU1267" s="119">
        <v>2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30.8</v>
      </c>
      <c r="BI1267" s="119">
        <v>30.6</v>
      </c>
      <c r="BJ1267" s="119">
        <v>36</v>
      </c>
      <c r="BK1267" s="119">
        <v>38.299999999999997</v>
      </c>
      <c r="BL1267" s="119">
        <v>7</v>
      </c>
      <c r="BM1267" s="119" t="s">
        <v>434</v>
      </c>
    </row>
    <row r="1268" spans="1:65" s="119" customFormat="1" ht="11.4" x14ac:dyDescent="0.2">
      <c r="A1268" s="119" t="s">
        <v>116</v>
      </c>
      <c r="B1268" s="119">
        <v>92</v>
      </c>
      <c r="C1268" s="119">
        <v>1</v>
      </c>
      <c r="D1268" s="119">
        <v>86</v>
      </c>
      <c r="E1268" s="119">
        <v>0</v>
      </c>
      <c r="F1268" s="119">
        <v>4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1.087</v>
      </c>
      <c r="P1268" s="119">
        <v>93.48</v>
      </c>
      <c r="Q1268" s="119">
        <v>0</v>
      </c>
      <c r="R1268" s="119">
        <v>4.3479999999999999</v>
      </c>
      <c r="S1268" s="119">
        <v>1.087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467</v>
      </c>
      <c r="AB1268" s="119" t="s">
        <v>543</v>
      </c>
      <c r="AC1268" s="119" t="s">
        <v>56</v>
      </c>
      <c r="AD1268" s="119" t="s">
        <v>550</v>
      </c>
      <c r="AE1268" s="119" t="s">
        <v>481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8</v>
      </c>
      <c r="AR1268" s="119">
        <v>49</v>
      </c>
      <c r="AS1268" s="119">
        <v>33</v>
      </c>
      <c r="AT1268" s="119">
        <v>2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29.2</v>
      </c>
      <c r="BI1268" s="119">
        <v>29.1</v>
      </c>
      <c r="BJ1268" s="119">
        <v>33.200000000000003</v>
      </c>
      <c r="BK1268" s="119">
        <v>34.299999999999997</v>
      </c>
      <c r="BL1268" s="119">
        <v>0</v>
      </c>
      <c r="BM1268" s="119" t="s">
        <v>433</v>
      </c>
    </row>
    <row r="1269" spans="1:65" s="119" customFormat="1" ht="11.4" x14ac:dyDescent="0.2">
      <c r="A1269" s="119" t="s">
        <v>116</v>
      </c>
      <c r="B1269" s="119">
        <v>58</v>
      </c>
      <c r="C1269" s="119">
        <v>1</v>
      </c>
      <c r="D1269" s="119">
        <v>50</v>
      </c>
      <c r="E1269" s="119">
        <v>0</v>
      </c>
      <c r="F1269" s="119">
        <v>6</v>
      </c>
      <c r="G1269" s="119">
        <v>0</v>
      </c>
      <c r="H1269" s="119">
        <v>0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1.724</v>
      </c>
      <c r="P1269" s="119">
        <v>86.21</v>
      </c>
      <c r="Q1269" s="119">
        <v>0</v>
      </c>
      <c r="R1269" s="119">
        <v>10.34</v>
      </c>
      <c r="S1269" s="119">
        <v>0</v>
      </c>
      <c r="T1269" s="119">
        <v>0</v>
      </c>
      <c r="U1269" s="119">
        <v>0</v>
      </c>
      <c r="V1269" s="119">
        <v>1.724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497</v>
      </c>
      <c r="AB1269" s="119" t="s">
        <v>541</v>
      </c>
      <c r="AC1269" s="119" t="s">
        <v>56</v>
      </c>
      <c r="AD1269" s="119" t="s">
        <v>554</v>
      </c>
      <c r="AE1269" s="119" t="s">
        <v>56</v>
      </c>
      <c r="AF1269" s="119" t="s">
        <v>56</v>
      </c>
      <c r="AG1269" s="119" t="s">
        <v>56</v>
      </c>
      <c r="AH1269" s="119" t="s">
        <v>511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2</v>
      </c>
      <c r="AR1269" s="119">
        <v>23</v>
      </c>
      <c r="AS1269" s="119">
        <v>28</v>
      </c>
      <c r="AT1269" s="119">
        <v>5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30.5</v>
      </c>
      <c r="BI1269" s="119">
        <v>30.8</v>
      </c>
      <c r="BJ1269" s="119">
        <v>33.9</v>
      </c>
      <c r="BK1269" s="119">
        <v>35.9</v>
      </c>
      <c r="BL1269" s="119">
        <v>1</v>
      </c>
      <c r="BM1269" s="119" t="s">
        <v>434</v>
      </c>
    </row>
    <row r="1270" spans="1:65" s="119" customFormat="1" ht="11.4" x14ac:dyDescent="0.2">
      <c r="A1270" s="119" t="s">
        <v>117</v>
      </c>
      <c r="B1270" s="119">
        <v>60</v>
      </c>
      <c r="C1270" s="119">
        <v>1</v>
      </c>
      <c r="D1270" s="119">
        <v>55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1.667</v>
      </c>
      <c r="P1270" s="119">
        <v>91.67</v>
      </c>
      <c r="Q1270" s="119">
        <v>0</v>
      </c>
      <c r="R1270" s="119">
        <v>6.6669999999999998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495</v>
      </c>
      <c r="AB1270" s="119" t="s">
        <v>549</v>
      </c>
      <c r="AC1270" s="119" t="s">
        <v>56</v>
      </c>
      <c r="AD1270" s="119" t="s">
        <v>562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8</v>
      </c>
      <c r="AR1270" s="119">
        <v>31</v>
      </c>
      <c r="AS1270" s="119">
        <v>17</v>
      </c>
      <c r="AT1270" s="119">
        <v>3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29.3</v>
      </c>
      <c r="BI1270" s="119">
        <v>28.6</v>
      </c>
      <c r="BJ1270" s="119">
        <v>34</v>
      </c>
      <c r="BK1270" s="119">
        <v>37.299999999999997</v>
      </c>
      <c r="BL1270" s="119">
        <v>3</v>
      </c>
      <c r="BM1270" s="119" t="s">
        <v>433</v>
      </c>
    </row>
    <row r="1271" spans="1:65" s="119" customFormat="1" ht="11.4" x14ac:dyDescent="0.2">
      <c r="A1271" s="119" t="s">
        <v>117</v>
      </c>
      <c r="B1271" s="119">
        <v>73</v>
      </c>
      <c r="C1271" s="119">
        <v>1</v>
      </c>
      <c r="D1271" s="119">
        <v>64</v>
      </c>
      <c r="E1271" s="119">
        <v>0</v>
      </c>
      <c r="F1271" s="119">
        <v>7</v>
      </c>
      <c r="G1271" s="119">
        <v>0</v>
      </c>
      <c r="H1271" s="119">
        <v>0</v>
      </c>
      <c r="I1271" s="119">
        <v>0</v>
      </c>
      <c r="J1271" s="119">
        <v>1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1.37</v>
      </c>
      <c r="P1271" s="119">
        <v>87.67</v>
      </c>
      <c r="Q1271" s="119">
        <v>0</v>
      </c>
      <c r="R1271" s="119">
        <v>9.5890000000000004</v>
      </c>
      <c r="S1271" s="119">
        <v>0</v>
      </c>
      <c r="T1271" s="119">
        <v>0</v>
      </c>
      <c r="U1271" s="119">
        <v>0</v>
      </c>
      <c r="V1271" s="119">
        <v>1.37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449</v>
      </c>
      <c r="AB1271" s="119" t="s">
        <v>567</v>
      </c>
      <c r="AC1271" s="119" t="s">
        <v>56</v>
      </c>
      <c r="AD1271" s="119" t="s">
        <v>580</v>
      </c>
      <c r="AE1271" s="119" t="s">
        <v>56</v>
      </c>
      <c r="AF1271" s="119" t="s">
        <v>56</v>
      </c>
      <c r="AG1271" s="119" t="s">
        <v>56</v>
      </c>
      <c r="AH1271" s="119" t="s">
        <v>557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2</v>
      </c>
      <c r="AQ1271" s="119">
        <v>6</v>
      </c>
      <c r="AR1271" s="119">
        <v>27</v>
      </c>
      <c r="AS1271" s="119">
        <v>31</v>
      </c>
      <c r="AT1271" s="119">
        <v>5</v>
      </c>
      <c r="AU1271" s="119">
        <v>1</v>
      </c>
      <c r="AV1271" s="119">
        <v>1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30.1</v>
      </c>
      <c r="BI1271" s="119">
        <v>30.1</v>
      </c>
      <c r="BJ1271" s="119">
        <v>33.6</v>
      </c>
      <c r="BK1271" s="119">
        <v>37.299999999999997</v>
      </c>
      <c r="BL1271" s="119">
        <v>5</v>
      </c>
      <c r="BM1271" s="119" t="s">
        <v>434</v>
      </c>
    </row>
    <row r="1272" spans="1:65" s="119" customFormat="1" ht="11.4" x14ac:dyDescent="0.2">
      <c r="A1272" s="119" t="s">
        <v>118</v>
      </c>
      <c r="B1272" s="119">
        <v>92</v>
      </c>
      <c r="C1272" s="119">
        <v>1</v>
      </c>
      <c r="D1272" s="119">
        <v>86</v>
      </c>
      <c r="E1272" s="119">
        <v>0</v>
      </c>
      <c r="F1272" s="119">
        <v>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1.087</v>
      </c>
      <c r="P1272" s="119">
        <v>93.48</v>
      </c>
      <c r="Q1272" s="119">
        <v>0</v>
      </c>
      <c r="R1272" s="119">
        <v>5.4349999999999996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528</v>
      </c>
      <c r="AB1272" s="119" t="s">
        <v>543</v>
      </c>
      <c r="AC1272" s="119" t="s">
        <v>56</v>
      </c>
      <c r="AD1272" s="119" t="s">
        <v>558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6</v>
      </c>
      <c r="AR1272" s="119">
        <v>52</v>
      </c>
      <c r="AS1272" s="119">
        <v>29</v>
      </c>
      <c r="AT1272" s="119">
        <v>5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29.4</v>
      </c>
      <c r="BI1272" s="119">
        <v>29.1</v>
      </c>
      <c r="BJ1272" s="119">
        <v>32.799999999999997</v>
      </c>
      <c r="BK1272" s="119">
        <v>36.5</v>
      </c>
      <c r="BL1272" s="119">
        <v>4</v>
      </c>
      <c r="BM1272" s="119" t="s">
        <v>433</v>
      </c>
    </row>
    <row r="1273" spans="1:65" s="119" customFormat="1" ht="11.4" x14ac:dyDescent="0.2">
      <c r="A1273" s="119" t="s">
        <v>118</v>
      </c>
      <c r="B1273" s="119">
        <v>101</v>
      </c>
      <c r="C1273" s="119">
        <v>1</v>
      </c>
      <c r="D1273" s="119">
        <v>92</v>
      </c>
      <c r="E1273" s="119">
        <v>0</v>
      </c>
      <c r="F1273" s="119">
        <v>7</v>
      </c>
      <c r="G1273" s="119">
        <v>0</v>
      </c>
      <c r="H1273" s="119">
        <v>0</v>
      </c>
      <c r="I1273" s="119">
        <v>0</v>
      </c>
      <c r="J1273" s="119">
        <v>1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0.99</v>
      </c>
      <c r="P1273" s="119">
        <v>91.09</v>
      </c>
      <c r="Q1273" s="119">
        <v>0</v>
      </c>
      <c r="R1273" s="119">
        <v>6.931</v>
      </c>
      <c r="S1273" s="119">
        <v>0</v>
      </c>
      <c r="T1273" s="119">
        <v>0</v>
      </c>
      <c r="U1273" s="119">
        <v>0</v>
      </c>
      <c r="V1273" s="119">
        <v>0.99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577</v>
      </c>
      <c r="AB1273" s="119" t="s">
        <v>541</v>
      </c>
      <c r="AC1273" s="119" t="s">
        <v>56</v>
      </c>
      <c r="AD1273" s="119" t="s">
        <v>580</v>
      </c>
      <c r="AE1273" s="119" t="s">
        <v>56</v>
      </c>
      <c r="AF1273" s="119" t="s">
        <v>56</v>
      </c>
      <c r="AG1273" s="119" t="s">
        <v>56</v>
      </c>
      <c r="AH1273" s="119" t="s">
        <v>594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8</v>
      </c>
      <c r="AR1273" s="119">
        <v>46</v>
      </c>
      <c r="AS1273" s="119">
        <v>35</v>
      </c>
      <c r="AT1273" s="119">
        <v>11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30.3</v>
      </c>
      <c r="BI1273" s="119">
        <v>29.7</v>
      </c>
      <c r="BJ1273" s="119">
        <v>34.200000000000003</v>
      </c>
      <c r="BK1273" s="119">
        <v>37.6</v>
      </c>
      <c r="BL1273" s="119">
        <v>5</v>
      </c>
      <c r="BM1273" s="119" t="s">
        <v>434</v>
      </c>
    </row>
    <row r="1274" spans="1:65" s="119" customFormat="1" ht="11.4" x14ac:dyDescent="0.2">
      <c r="A1274" s="119" t="s">
        <v>120</v>
      </c>
      <c r="B1274" s="119">
        <v>68</v>
      </c>
      <c r="C1274" s="119">
        <v>0</v>
      </c>
      <c r="D1274" s="119">
        <v>63</v>
      </c>
      <c r="E1274" s="119">
        <v>0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92.65</v>
      </c>
      <c r="Q1274" s="119">
        <v>0</v>
      </c>
      <c r="R1274" s="119">
        <v>7.3529999999999998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603</v>
      </c>
      <c r="AC1274" s="119" t="s">
        <v>56</v>
      </c>
      <c r="AD1274" s="119" t="s">
        <v>564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</v>
      </c>
      <c r="AQ1274" s="119">
        <v>15</v>
      </c>
      <c r="AR1274" s="119">
        <v>31</v>
      </c>
      <c r="AS1274" s="119">
        <v>13</v>
      </c>
      <c r="AT1274" s="119">
        <v>8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28.3</v>
      </c>
      <c r="BI1274" s="119">
        <v>28.4</v>
      </c>
      <c r="BJ1274" s="119">
        <v>33.4</v>
      </c>
      <c r="BK1274" s="119">
        <v>37.799999999999997</v>
      </c>
      <c r="BL1274" s="119">
        <v>5</v>
      </c>
      <c r="BM1274" s="119" t="s">
        <v>433</v>
      </c>
    </row>
    <row r="1275" spans="1:65" s="119" customFormat="1" ht="11.4" x14ac:dyDescent="0.2">
      <c r="A1275" s="119" t="s">
        <v>120</v>
      </c>
      <c r="B1275" s="119">
        <v>86</v>
      </c>
      <c r="C1275" s="119">
        <v>0</v>
      </c>
      <c r="D1275" s="119">
        <v>81</v>
      </c>
      <c r="E1275" s="119">
        <v>0</v>
      </c>
      <c r="F1275" s="119">
        <v>4</v>
      </c>
      <c r="G1275" s="119">
        <v>0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94.19</v>
      </c>
      <c r="Q1275" s="119">
        <v>0</v>
      </c>
      <c r="R1275" s="119">
        <v>4.6509999999999998</v>
      </c>
      <c r="S1275" s="119">
        <v>0</v>
      </c>
      <c r="T1275" s="119">
        <v>1.163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552</v>
      </c>
      <c r="AC1275" s="119" t="s">
        <v>56</v>
      </c>
      <c r="AD1275" s="119" t="s">
        <v>567</v>
      </c>
      <c r="AE1275" s="119" t="s">
        <v>56</v>
      </c>
      <c r="AF1275" s="119" t="s">
        <v>573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6</v>
      </c>
      <c r="AR1275" s="119">
        <v>26</v>
      </c>
      <c r="AS1275" s="119">
        <v>43</v>
      </c>
      <c r="AT1275" s="119">
        <v>9</v>
      </c>
      <c r="AU1275" s="119">
        <v>2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30.9</v>
      </c>
      <c r="BI1275" s="119">
        <v>30.9</v>
      </c>
      <c r="BJ1275" s="119">
        <v>34.700000000000003</v>
      </c>
      <c r="BK1275" s="119">
        <v>39</v>
      </c>
      <c r="BL1275" s="119">
        <v>7</v>
      </c>
      <c r="BM1275" s="119" t="s">
        <v>434</v>
      </c>
    </row>
    <row r="1276" spans="1:65" s="119" customFormat="1" ht="11.4" x14ac:dyDescent="0.2">
      <c r="A1276" s="119" t="s">
        <v>121</v>
      </c>
      <c r="B1276" s="119">
        <v>79</v>
      </c>
      <c r="C1276" s="119">
        <v>2</v>
      </c>
      <c r="D1276" s="119">
        <v>68</v>
      </c>
      <c r="E1276" s="119">
        <v>0</v>
      </c>
      <c r="F1276" s="119">
        <v>9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2.532</v>
      </c>
      <c r="P1276" s="119">
        <v>86.08</v>
      </c>
      <c r="Q1276" s="119">
        <v>0</v>
      </c>
      <c r="R1276" s="119">
        <v>11.39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607</v>
      </c>
      <c r="AB1276" s="119" t="s">
        <v>491</v>
      </c>
      <c r="AC1276" s="119" t="s">
        <v>56</v>
      </c>
      <c r="AD1276" s="119" t="s">
        <v>578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9</v>
      </c>
      <c r="AR1276" s="119">
        <v>39</v>
      </c>
      <c r="AS1276" s="119">
        <v>25</v>
      </c>
      <c r="AT1276" s="119">
        <v>6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29.3</v>
      </c>
      <c r="BI1276" s="119">
        <v>29.1</v>
      </c>
      <c r="BJ1276" s="119">
        <v>32.799999999999997</v>
      </c>
      <c r="BK1276" s="119">
        <v>35.6</v>
      </c>
      <c r="BL1276" s="119">
        <v>3</v>
      </c>
      <c r="BM1276" s="119" t="s">
        <v>433</v>
      </c>
    </row>
    <row r="1277" spans="1:65" s="119" customFormat="1" ht="11.4" x14ac:dyDescent="0.2">
      <c r="A1277" s="119" t="s">
        <v>121</v>
      </c>
      <c r="B1277" s="119">
        <v>90</v>
      </c>
      <c r="C1277" s="119">
        <v>0</v>
      </c>
      <c r="D1277" s="119">
        <v>77</v>
      </c>
      <c r="E1277" s="119">
        <v>1</v>
      </c>
      <c r="F1277" s="119">
        <v>12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85.56</v>
      </c>
      <c r="Q1277" s="119">
        <v>1.111</v>
      </c>
      <c r="R1277" s="119">
        <v>13.33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539</v>
      </c>
      <c r="AC1277" s="119" t="s">
        <v>456</v>
      </c>
      <c r="AD1277" s="119" t="s">
        <v>539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3</v>
      </c>
      <c r="AR1277" s="119">
        <v>39</v>
      </c>
      <c r="AS1277" s="119">
        <v>36</v>
      </c>
      <c r="AT1277" s="119">
        <v>9</v>
      </c>
      <c r="AU1277" s="119">
        <v>3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30.8</v>
      </c>
      <c r="BI1277" s="119">
        <v>30.4</v>
      </c>
      <c r="BJ1277" s="119">
        <v>34.6</v>
      </c>
      <c r="BK1277" s="119">
        <v>38.5</v>
      </c>
      <c r="BL1277" s="119">
        <v>5</v>
      </c>
      <c r="BM1277" s="119" t="s">
        <v>434</v>
      </c>
    </row>
    <row r="1278" spans="1:65" s="119" customFormat="1" ht="11.4" x14ac:dyDescent="0.2">
      <c r="A1278" s="119" t="s">
        <v>122</v>
      </c>
      <c r="B1278" s="119">
        <v>81</v>
      </c>
      <c r="C1278" s="119">
        <v>1</v>
      </c>
      <c r="D1278" s="119">
        <v>71</v>
      </c>
      <c r="E1278" s="119">
        <v>1</v>
      </c>
      <c r="F1278" s="119">
        <v>6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1.2350000000000001</v>
      </c>
      <c r="P1278" s="119">
        <v>87.65</v>
      </c>
      <c r="Q1278" s="119">
        <v>1.2350000000000001</v>
      </c>
      <c r="R1278" s="119">
        <v>7.407</v>
      </c>
      <c r="S1278" s="119">
        <v>0</v>
      </c>
      <c r="T1278" s="119">
        <v>1.2350000000000001</v>
      </c>
      <c r="U1278" s="119">
        <v>0</v>
      </c>
      <c r="V1278" s="119">
        <v>0</v>
      </c>
      <c r="W1278" s="119">
        <v>0</v>
      </c>
      <c r="X1278" s="119">
        <v>1.2350000000000001</v>
      </c>
      <c r="Y1278" s="119">
        <v>0</v>
      </c>
      <c r="Z1278" s="119">
        <v>0</v>
      </c>
      <c r="AA1278" s="119" t="s">
        <v>516</v>
      </c>
      <c r="AB1278" s="119" t="s">
        <v>480</v>
      </c>
      <c r="AC1278" s="119" t="s">
        <v>461</v>
      </c>
      <c r="AD1278" s="119" t="s">
        <v>529</v>
      </c>
      <c r="AE1278" s="119" t="s">
        <v>56</v>
      </c>
      <c r="AF1278" s="119" t="s">
        <v>603</v>
      </c>
      <c r="AG1278" s="119" t="s">
        <v>56</v>
      </c>
      <c r="AH1278" s="119" t="s">
        <v>56</v>
      </c>
      <c r="AI1278" s="119" t="s">
        <v>56</v>
      </c>
      <c r="AJ1278" s="119" t="s">
        <v>556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1</v>
      </c>
      <c r="AQ1278" s="119">
        <v>5</v>
      </c>
      <c r="AR1278" s="119">
        <v>46</v>
      </c>
      <c r="AS1278" s="119">
        <v>22</v>
      </c>
      <c r="AT1278" s="119">
        <v>5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28.9</v>
      </c>
      <c r="BI1278" s="119">
        <v>29</v>
      </c>
      <c r="BJ1278" s="119">
        <v>32.200000000000003</v>
      </c>
      <c r="BK1278" s="119">
        <v>36</v>
      </c>
      <c r="BL1278" s="119">
        <v>3</v>
      </c>
      <c r="BM1278" s="119" t="s">
        <v>433</v>
      </c>
    </row>
    <row r="1279" spans="1:65" s="119" customFormat="1" ht="11.4" x14ac:dyDescent="0.2">
      <c r="A1279" s="119" t="s">
        <v>122</v>
      </c>
      <c r="B1279" s="119">
        <v>67</v>
      </c>
      <c r="C1279" s="119">
        <v>1</v>
      </c>
      <c r="D1279" s="119">
        <v>60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1.4930000000000001</v>
      </c>
      <c r="P1279" s="119">
        <v>89.55</v>
      </c>
      <c r="Q1279" s="119">
        <v>0</v>
      </c>
      <c r="R1279" s="119">
        <v>8.9550000000000001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440</v>
      </c>
      <c r="AB1279" s="119" t="s">
        <v>561</v>
      </c>
      <c r="AC1279" s="119" t="s">
        <v>56</v>
      </c>
      <c r="AD1279" s="119" t="s">
        <v>446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1</v>
      </c>
      <c r="AQ1279" s="119">
        <v>10</v>
      </c>
      <c r="AR1279" s="119">
        <v>25</v>
      </c>
      <c r="AS1279" s="119">
        <v>29</v>
      </c>
      <c r="AT1279" s="119">
        <v>1</v>
      </c>
      <c r="AU1279" s="119">
        <v>1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29.6</v>
      </c>
      <c r="BI1279" s="119">
        <v>29.8</v>
      </c>
      <c r="BJ1279" s="119">
        <v>33.4</v>
      </c>
      <c r="BK1279" s="119">
        <v>34.6</v>
      </c>
      <c r="BL1279" s="119">
        <v>2</v>
      </c>
      <c r="BM1279" s="119" t="s">
        <v>434</v>
      </c>
    </row>
    <row r="1280" spans="1:65" s="119" customFormat="1" ht="11.4" x14ac:dyDescent="0.2">
      <c r="A1280" s="119" t="s">
        <v>123</v>
      </c>
      <c r="B1280" s="119">
        <v>89</v>
      </c>
      <c r="C1280" s="119">
        <v>0</v>
      </c>
      <c r="D1280" s="119">
        <v>86</v>
      </c>
      <c r="E1280" s="119">
        <v>1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96.63</v>
      </c>
      <c r="Q1280" s="119">
        <v>1.1240000000000001</v>
      </c>
      <c r="R1280" s="119">
        <v>2.2469999999999999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513</v>
      </c>
      <c r="AC1280" s="119" t="s">
        <v>465</v>
      </c>
      <c r="AD1280" s="119" t="s">
        <v>577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4</v>
      </c>
      <c r="AR1280" s="119">
        <v>49</v>
      </c>
      <c r="AS1280" s="119">
        <v>29</v>
      </c>
      <c r="AT1280" s="119">
        <v>6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29.6</v>
      </c>
      <c r="BI1280" s="119">
        <v>29.3</v>
      </c>
      <c r="BJ1280" s="119">
        <v>32.200000000000003</v>
      </c>
      <c r="BK1280" s="119">
        <v>36.5</v>
      </c>
      <c r="BL1280" s="119">
        <v>3</v>
      </c>
      <c r="BM1280" s="119" t="s">
        <v>433</v>
      </c>
    </row>
    <row r="1281" spans="1:65" s="119" customFormat="1" ht="11.4" x14ac:dyDescent="0.2">
      <c r="A1281" s="119" t="s">
        <v>123</v>
      </c>
      <c r="B1281" s="119">
        <v>96</v>
      </c>
      <c r="C1281" s="119">
        <v>2</v>
      </c>
      <c r="D1281" s="119">
        <v>85</v>
      </c>
      <c r="E1281" s="119">
        <v>1</v>
      </c>
      <c r="F1281" s="119">
        <v>8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2.0830000000000002</v>
      </c>
      <c r="P1281" s="119">
        <v>88.54</v>
      </c>
      <c r="Q1281" s="119">
        <v>1.042</v>
      </c>
      <c r="R1281" s="119">
        <v>8.3330000000000002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518</v>
      </c>
      <c r="AB1281" s="119" t="s">
        <v>567</v>
      </c>
      <c r="AC1281" s="119" t="s">
        <v>430</v>
      </c>
      <c r="AD1281" s="119" t="s">
        <v>547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7</v>
      </c>
      <c r="AR1281" s="119">
        <v>48</v>
      </c>
      <c r="AS1281" s="119">
        <v>34</v>
      </c>
      <c r="AT1281" s="119">
        <v>4</v>
      </c>
      <c r="AU1281" s="119">
        <v>1</v>
      </c>
      <c r="AV1281" s="119">
        <v>0</v>
      </c>
      <c r="AW1281" s="119">
        <v>1</v>
      </c>
      <c r="AX1281" s="119">
        <v>1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29.9</v>
      </c>
      <c r="BI1281" s="119">
        <v>29.6</v>
      </c>
      <c r="BJ1281" s="119">
        <v>33.6</v>
      </c>
      <c r="BK1281" s="119">
        <v>36.9</v>
      </c>
      <c r="BL1281" s="119">
        <v>4</v>
      </c>
      <c r="BM1281" s="119" t="s">
        <v>434</v>
      </c>
    </row>
    <row r="1282" spans="1:65" s="119" customFormat="1" ht="11.4" x14ac:dyDescent="0.2">
      <c r="A1282" s="119" t="s">
        <v>124</v>
      </c>
      <c r="B1282" s="119">
        <v>72</v>
      </c>
      <c r="C1282" s="119">
        <v>0</v>
      </c>
      <c r="D1282" s="119">
        <v>68</v>
      </c>
      <c r="E1282" s="119">
        <v>1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94.44</v>
      </c>
      <c r="Q1282" s="119">
        <v>1.389</v>
      </c>
      <c r="R1282" s="119">
        <v>4.1669999999999998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455</v>
      </c>
      <c r="AC1282" s="119" t="s">
        <v>129</v>
      </c>
      <c r="AD1282" s="119" t="s">
        <v>443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3</v>
      </c>
      <c r="AQ1282" s="119">
        <v>14</v>
      </c>
      <c r="AR1282" s="119">
        <v>34</v>
      </c>
      <c r="AS1282" s="119">
        <v>16</v>
      </c>
      <c r="AT1282" s="119">
        <v>4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27.7</v>
      </c>
      <c r="BI1282" s="119">
        <v>28.2</v>
      </c>
      <c r="BJ1282" s="119">
        <v>31.7</v>
      </c>
      <c r="BK1282" s="119">
        <v>35.700000000000003</v>
      </c>
      <c r="BL1282" s="119">
        <v>2</v>
      </c>
      <c r="BM1282" s="119" t="s">
        <v>433</v>
      </c>
    </row>
    <row r="1283" spans="1:65" s="119" customFormat="1" ht="11.4" x14ac:dyDescent="0.2">
      <c r="A1283" s="119" t="s">
        <v>124</v>
      </c>
      <c r="B1283" s="119">
        <v>108</v>
      </c>
      <c r="C1283" s="119">
        <v>0</v>
      </c>
      <c r="D1283" s="119">
        <v>99</v>
      </c>
      <c r="E1283" s="119">
        <v>1</v>
      </c>
      <c r="F1283" s="119">
        <v>7</v>
      </c>
      <c r="G1283" s="119">
        <v>0</v>
      </c>
      <c r="H1283" s="119">
        <v>0</v>
      </c>
      <c r="I1283" s="119">
        <v>0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91.67</v>
      </c>
      <c r="Q1283" s="119">
        <v>0.92600000000000005</v>
      </c>
      <c r="R1283" s="119">
        <v>6.4809999999999999</v>
      </c>
      <c r="S1283" s="119">
        <v>0</v>
      </c>
      <c r="T1283" s="119">
        <v>0</v>
      </c>
      <c r="U1283" s="119">
        <v>0</v>
      </c>
      <c r="V1283" s="119">
        <v>0.92600000000000005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550</v>
      </c>
      <c r="AC1283" s="119" t="s">
        <v>578</v>
      </c>
      <c r="AD1283" s="119" t="s">
        <v>539</v>
      </c>
      <c r="AE1283" s="119" t="s">
        <v>56</v>
      </c>
      <c r="AF1283" s="119" t="s">
        <v>56</v>
      </c>
      <c r="AG1283" s="119" t="s">
        <v>56</v>
      </c>
      <c r="AH1283" s="119" t="s">
        <v>472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16</v>
      </c>
      <c r="AR1283" s="119">
        <v>50</v>
      </c>
      <c r="AS1283" s="119">
        <v>33</v>
      </c>
      <c r="AT1283" s="119">
        <v>7</v>
      </c>
      <c r="AU1283" s="119">
        <v>2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28.8</v>
      </c>
      <c r="BI1283" s="119">
        <v>28.8</v>
      </c>
      <c r="BJ1283" s="119">
        <v>33.299999999999997</v>
      </c>
      <c r="BK1283" s="119">
        <v>35.799999999999997</v>
      </c>
      <c r="BL1283" s="119">
        <v>3</v>
      </c>
      <c r="BM1283" s="119" t="s">
        <v>434</v>
      </c>
    </row>
    <row r="1284" spans="1:65" s="119" customFormat="1" ht="11.4" x14ac:dyDescent="0.2">
      <c r="A1284" s="119" t="s">
        <v>125</v>
      </c>
      <c r="B1284" s="119">
        <v>78</v>
      </c>
      <c r="C1284" s="119">
        <v>0</v>
      </c>
      <c r="D1284" s="119">
        <v>76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97.44</v>
      </c>
      <c r="Q1284" s="119">
        <v>0</v>
      </c>
      <c r="R1284" s="119">
        <v>2.5640000000000001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446</v>
      </c>
      <c r="AC1284" s="119" t="s">
        <v>56</v>
      </c>
      <c r="AD1284" s="119" t="s">
        <v>564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4</v>
      </c>
      <c r="AQ1284" s="119">
        <v>13</v>
      </c>
      <c r="AR1284" s="119">
        <v>34</v>
      </c>
      <c r="AS1284" s="119">
        <v>22</v>
      </c>
      <c r="AT1284" s="119">
        <v>5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28.2</v>
      </c>
      <c r="BI1284" s="119">
        <v>28.2</v>
      </c>
      <c r="BJ1284" s="119">
        <v>32.200000000000003</v>
      </c>
      <c r="BK1284" s="119">
        <v>36.1</v>
      </c>
      <c r="BL1284" s="119">
        <v>3</v>
      </c>
      <c r="BM1284" s="119" t="s">
        <v>433</v>
      </c>
    </row>
    <row r="1285" spans="1:65" s="119" customFormat="1" ht="11.4" x14ac:dyDescent="0.2">
      <c r="A1285" s="119" t="s">
        <v>125</v>
      </c>
      <c r="B1285" s="119">
        <v>117</v>
      </c>
      <c r="C1285" s="119">
        <v>0</v>
      </c>
      <c r="D1285" s="119">
        <v>104</v>
      </c>
      <c r="E1285" s="119">
        <v>1</v>
      </c>
      <c r="F1285" s="119">
        <v>12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88.89</v>
      </c>
      <c r="Q1285" s="119">
        <v>0.85499999999999998</v>
      </c>
      <c r="R1285" s="119">
        <v>10.26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555</v>
      </c>
      <c r="AC1285" s="119" t="s">
        <v>428</v>
      </c>
      <c r="AD1285" s="119" t="s">
        <v>565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3</v>
      </c>
      <c r="AQ1285" s="119">
        <v>13</v>
      </c>
      <c r="AR1285" s="119">
        <v>60</v>
      </c>
      <c r="AS1285" s="119">
        <v>31</v>
      </c>
      <c r="AT1285" s="119">
        <v>7</v>
      </c>
      <c r="AU1285" s="119">
        <v>3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29</v>
      </c>
      <c r="BI1285" s="119">
        <v>28.9</v>
      </c>
      <c r="BJ1285" s="119">
        <v>33.299999999999997</v>
      </c>
      <c r="BK1285" s="119">
        <v>39.200000000000003</v>
      </c>
      <c r="BL1285" s="119">
        <v>8</v>
      </c>
      <c r="BM1285" s="119" t="s">
        <v>434</v>
      </c>
    </row>
    <row r="1286" spans="1:65" s="119" customFormat="1" ht="11.4" x14ac:dyDescent="0.2">
      <c r="A1286" s="119" t="s">
        <v>126</v>
      </c>
      <c r="B1286" s="119">
        <v>74</v>
      </c>
      <c r="C1286" s="119">
        <v>0</v>
      </c>
      <c r="D1286" s="119">
        <v>69</v>
      </c>
      <c r="E1286" s="119">
        <v>0</v>
      </c>
      <c r="F1286" s="119">
        <v>5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93.24</v>
      </c>
      <c r="Q1286" s="119">
        <v>0</v>
      </c>
      <c r="R1286" s="119">
        <v>6.7569999999999997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550</v>
      </c>
      <c r="AC1286" s="119" t="s">
        <v>56</v>
      </c>
      <c r="AD1286" s="119" t="s">
        <v>533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8</v>
      </c>
      <c r="AR1286" s="119">
        <v>42</v>
      </c>
      <c r="AS1286" s="119">
        <v>23</v>
      </c>
      <c r="AT1286" s="119">
        <v>1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28.6</v>
      </c>
      <c r="BI1286" s="119">
        <v>28.6</v>
      </c>
      <c r="BJ1286" s="119">
        <v>31.3</v>
      </c>
      <c r="BK1286" s="119">
        <v>33.9</v>
      </c>
      <c r="BL1286" s="119">
        <v>0</v>
      </c>
      <c r="BM1286" s="119" t="s">
        <v>433</v>
      </c>
    </row>
    <row r="1287" spans="1:65" s="119" customFormat="1" ht="11.4" x14ac:dyDescent="0.2">
      <c r="A1287" s="119" t="s">
        <v>126</v>
      </c>
      <c r="B1287" s="119">
        <v>131</v>
      </c>
      <c r="C1287" s="119">
        <v>2</v>
      </c>
      <c r="D1287" s="119">
        <v>122</v>
      </c>
      <c r="E1287" s="119">
        <v>0</v>
      </c>
      <c r="F1287" s="119">
        <v>7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1.5269999999999999</v>
      </c>
      <c r="P1287" s="119">
        <v>93.13</v>
      </c>
      <c r="Q1287" s="119">
        <v>0</v>
      </c>
      <c r="R1287" s="119">
        <v>5.3440000000000003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523</v>
      </c>
      <c r="AB1287" s="119" t="s">
        <v>512</v>
      </c>
      <c r="AC1287" s="119" t="s">
        <v>56</v>
      </c>
      <c r="AD1287" s="119" t="s">
        <v>500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10</v>
      </c>
      <c r="AR1287" s="119">
        <v>65</v>
      </c>
      <c r="AS1287" s="119">
        <v>43</v>
      </c>
      <c r="AT1287" s="119">
        <v>13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29.6</v>
      </c>
      <c r="BI1287" s="119">
        <v>29</v>
      </c>
      <c r="BJ1287" s="119">
        <v>34</v>
      </c>
      <c r="BK1287" s="119">
        <v>36.200000000000003</v>
      </c>
      <c r="BL1287" s="119">
        <v>3</v>
      </c>
      <c r="BM1287" s="119" t="s">
        <v>434</v>
      </c>
    </row>
    <row r="1288" spans="1:65" s="119" customFormat="1" ht="11.4" x14ac:dyDescent="0.2">
      <c r="A1288" s="119" t="s">
        <v>127</v>
      </c>
      <c r="B1288" s="119">
        <v>64</v>
      </c>
      <c r="C1288" s="119">
        <v>0</v>
      </c>
      <c r="D1288" s="119">
        <v>61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95.31</v>
      </c>
      <c r="Q1288" s="119">
        <v>0</v>
      </c>
      <c r="R1288" s="119">
        <v>4.6879999999999997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531</v>
      </c>
      <c r="AC1288" s="119" t="s">
        <v>56</v>
      </c>
      <c r="AD1288" s="119" t="s">
        <v>442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7</v>
      </c>
      <c r="AQ1288" s="119">
        <v>8</v>
      </c>
      <c r="AR1288" s="119">
        <v>24</v>
      </c>
      <c r="AS1288" s="119">
        <v>21</v>
      </c>
      <c r="AT1288" s="119">
        <v>4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28.1</v>
      </c>
      <c r="BI1288" s="119">
        <v>28.4</v>
      </c>
      <c r="BJ1288" s="119">
        <v>33.1</v>
      </c>
      <c r="BK1288" s="119">
        <v>35.700000000000003</v>
      </c>
      <c r="BL1288" s="119">
        <v>1</v>
      </c>
      <c r="BM1288" s="119" t="s">
        <v>433</v>
      </c>
    </row>
    <row r="1289" spans="1:65" s="119" customFormat="1" ht="11.4" x14ac:dyDescent="0.2">
      <c r="A1289" s="119" t="s">
        <v>127</v>
      </c>
      <c r="B1289" s="119">
        <v>116</v>
      </c>
      <c r="C1289" s="119">
        <v>2</v>
      </c>
      <c r="D1289" s="119">
        <v>108</v>
      </c>
      <c r="E1289" s="119">
        <v>0</v>
      </c>
      <c r="F1289" s="119">
        <v>6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1.724</v>
      </c>
      <c r="P1289" s="119">
        <v>93.1</v>
      </c>
      <c r="Q1289" s="119">
        <v>0</v>
      </c>
      <c r="R1289" s="119">
        <v>5.1719999999999997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567</v>
      </c>
      <c r="AB1289" s="119" t="s">
        <v>513</v>
      </c>
      <c r="AC1289" s="119" t="s">
        <v>56</v>
      </c>
      <c r="AD1289" s="119" t="s">
        <v>504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15</v>
      </c>
      <c r="AR1289" s="119">
        <v>39</v>
      </c>
      <c r="AS1289" s="119">
        <v>49</v>
      </c>
      <c r="AT1289" s="119">
        <v>11</v>
      </c>
      <c r="AU1289" s="119">
        <v>1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29.8</v>
      </c>
      <c r="BI1289" s="119">
        <v>30.4</v>
      </c>
      <c r="BJ1289" s="119">
        <v>33.6</v>
      </c>
      <c r="BK1289" s="119">
        <v>36.5</v>
      </c>
      <c r="BL1289" s="119">
        <v>5</v>
      </c>
      <c r="BM1289" s="119" t="s">
        <v>434</v>
      </c>
    </row>
    <row r="1290" spans="1:65" s="119" customFormat="1" ht="11.4" x14ac:dyDescent="0.2">
      <c r="A1290" s="119" t="s">
        <v>128</v>
      </c>
      <c r="B1290" s="119">
        <v>69</v>
      </c>
      <c r="C1290" s="119">
        <v>1</v>
      </c>
      <c r="D1290" s="119">
        <v>62</v>
      </c>
      <c r="E1290" s="119">
        <v>1</v>
      </c>
      <c r="F1290" s="119">
        <v>5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1.4490000000000001</v>
      </c>
      <c r="P1290" s="119">
        <v>89.86</v>
      </c>
      <c r="Q1290" s="119">
        <v>1.4490000000000001</v>
      </c>
      <c r="R1290" s="119">
        <v>7.2460000000000004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633</v>
      </c>
      <c r="AB1290" s="119" t="s">
        <v>562</v>
      </c>
      <c r="AC1290" s="119" t="s">
        <v>556</v>
      </c>
      <c r="AD1290" s="119" t="s">
        <v>549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7</v>
      </c>
      <c r="AQ1290" s="119">
        <v>6</v>
      </c>
      <c r="AR1290" s="119">
        <v>33</v>
      </c>
      <c r="AS1290" s="119">
        <v>17</v>
      </c>
      <c r="AT1290" s="119">
        <v>5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28.1</v>
      </c>
      <c r="BI1290" s="119">
        <v>28.4</v>
      </c>
      <c r="BJ1290" s="119">
        <v>33.4</v>
      </c>
      <c r="BK1290" s="119">
        <v>37.5</v>
      </c>
      <c r="BL1290" s="119">
        <v>4</v>
      </c>
      <c r="BM1290" s="119" t="s">
        <v>433</v>
      </c>
    </row>
    <row r="1291" spans="1:65" s="119" customFormat="1" ht="11.4" x14ac:dyDescent="0.2">
      <c r="A1291" s="119" t="s">
        <v>128</v>
      </c>
      <c r="B1291" s="119">
        <v>99</v>
      </c>
      <c r="C1291" s="119">
        <v>0</v>
      </c>
      <c r="D1291" s="119">
        <v>92</v>
      </c>
      <c r="E1291" s="119">
        <v>0</v>
      </c>
      <c r="F1291" s="119">
        <v>6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92.93</v>
      </c>
      <c r="Q1291" s="119">
        <v>0</v>
      </c>
      <c r="R1291" s="119">
        <v>6.0609999999999999</v>
      </c>
      <c r="S1291" s="119">
        <v>0</v>
      </c>
      <c r="T1291" s="119">
        <v>1.01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531</v>
      </c>
      <c r="AC1291" s="119" t="s">
        <v>56</v>
      </c>
      <c r="AD1291" s="119" t="s">
        <v>550</v>
      </c>
      <c r="AE1291" s="119" t="s">
        <v>56</v>
      </c>
      <c r="AF1291" s="119" t="s">
        <v>189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11</v>
      </c>
      <c r="AQ1291" s="119">
        <v>10</v>
      </c>
      <c r="AR1291" s="119">
        <v>42</v>
      </c>
      <c r="AS1291" s="119">
        <v>23</v>
      </c>
      <c r="AT1291" s="119">
        <v>10</v>
      </c>
      <c r="AU1291" s="119">
        <v>0</v>
      </c>
      <c r="AV1291" s="119">
        <v>1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28.2</v>
      </c>
      <c r="BI1291" s="119">
        <v>28.6</v>
      </c>
      <c r="BJ1291" s="119">
        <v>34.4</v>
      </c>
      <c r="BK1291" s="119">
        <v>37.200000000000003</v>
      </c>
      <c r="BL1291" s="119">
        <v>5</v>
      </c>
      <c r="BM1291" s="119" t="s">
        <v>434</v>
      </c>
    </row>
    <row r="1292" spans="1:65" s="119" customFormat="1" ht="11.4" x14ac:dyDescent="0.2">
      <c r="A1292" s="119" t="s">
        <v>130</v>
      </c>
      <c r="B1292" s="119">
        <v>65</v>
      </c>
      <c r="C1292" s="119">
        <v>0</v>
      </c>
      <c r="D1292" s="119">
        <v>59</v>
      </c>
      <c r="E1292" s="119">
        <v>0</v>
      </c>
      <c r="F1292" s="119">
        <v>6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90.77</v>
      </c>
      <c r="Q1292" s="119">
        <v>0</v>
      </c>
      <c r="R1292" s="119">
        <v>9.2309999999999999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565</v>
      </c>
      <c r="AC1292" s="119" t="s">
        <v>56</v>
      </c>
      <c r="AD1292" s="119" t="s">
        <v>560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16</v>
      </c>
      <c r="AR1292" s="119">
        <v>27</v>
      </c>
      <c r="AS1292" s="119">
        <v>15</v>
      </c>
      <c r="AT1292" s="119">
        <v>7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28.7</v>
      </c>
      <c r="BI1292" s="119">
        <v>28.8</v>
      </c>
      <c r="BJ1292" s="119">
        <v>33.4</v>
      </c>
      <c r="BK1292" s="119">
        <v>37.4</v>
      </c>
      <c r="BL1292" s="119">
        <v>5</v>
      </c>
      <c r="BM1292" s="119" t="s">
        <v>433</v>
      </c>
    </row>
    <row r="1293" spans="1:65" s="119" customFormat="1" ht="11.4" x14ac:dyDescent="0.2">
      <c r="A1293" s="119" t="s">
        <v>130</v>
      </c>
      <c r="B1293" s="119">
        <v>92</v>
      </c>
      <c r="C1293" s="119">
        <v>0</v>
      </c>
      <c r="D1293" s="119">
        <v>90</v>
      </c>
      <c r="E1293" s="119">
        <v>0</v>
      </c>
      <c r="F1293" s="119">
        <v>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97.83</v>
      </c>
      <c r="Q1293" s="119">
        <v>0</v>
      </c>
      <c r="R1293" s="119">
        <v>2.1739999999999999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568</v>
      </c>
      <c r="AC1293" s="119" t="s">
        <v>56</v>
      </c>
      <c r="AD1293" s="119" t="s">
        <v>638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10</v>
      </c>
      <c r="AR1293" s="119">
        <v>32</v>
      </c>
      <c r="AS1293" s="119">
        <v>32</v>
      </c>
      <c r="AT1293" s="119">
        <v>17</v>
      </c>
      <c r="AU1293" s="119">
        <v>0</v>
      </c>
      <c r="AV1293" s="119">
        <v>1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30.9</v>
      </c>
      <c r="BI1293" s="119">
        <v>30.4</v>
      </c>
      <c r="BJ1293" s="119">
        <v>36.1</v>
      </c>
      <c r="BK1293" s="119">
        <v>38.9</v>
      </c>
      <c r="BL1293" s="119">
        <v>10</v>
      </c>
      <c r="BM1293" s="119" t="s">
        <v>434</v>
      </c>
    </row>
    <row r="1294" spans="1:65" s="119" customFormat="1" ht="11.4" x14ac:dyDescent="0.2">
      <c r="A1294" s="119" t="s">
        <v>131</v>
      </c>
      <c r="B1294" s="119">
        <v>73</v>
      </c>
      <c r="C1294" s="119">
        <v>0</v>
      </c>
      <c r="D1294" s="119">
        <v>68</v>
      </c>
      <c r="E1294" s="119">
        <v>1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93.15</v>
      </c>
      <c r="Q1294" s="119">
        <v>1.37</v>
      </c>
      <c r="R1294" s="119">
        <v>5.4790000000000001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561</v>
      </c>
      <c r="AC1294" s="119" t="s">
        <v>474</v>
      </c>
      <c r="AD1294" s="119" t="s">
        <v>539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1</v>
      </c>
      <c r="AQ1294" s="119">
        <v>9</v>
      </c>
      <c r="AR1294" s="119">
        <v>34</v>
      </c>
      <c r="AS1294" s="119">
        <v>19</v>
      </c>
      <c r="AT1294" s="119">
        <v>10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29.7</v>
      </c>
      <c r="BI1294" s="119">
        <v>29.6</v>
      </c>
      <c r="BJ1294" s="119">
        <v>34.799999999999997</v>
      </c>
      <c r="BK1294" s="119">
        <v>37</v>
      </c>
      <c r="BL1294" s="119">
        <v>3</v>
      </c>
      <c r="BM1294" s="119" t="s">
        <v>433</v>
      </c>
    </row>
    <row r="1295" spans="1:65" s="119" customFormat="1" ht="11.4" x14ac:dyDescent="0.2">
      <c r="A1295" s="119" t="s">
        <v>131</v>
      </c>
      <c r="B1295" s="119">
        <v>104</v>
      </c>
      <c r="C1295" s="119">
        <v>0</v>
      </c>
      <c r="D1295" s="119">
        <v>103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99.04</v>
      </c>
      <c r="Q1295" s="119">
        <v>0</v>
      </c>
      <c r="R1295" s="119">
        <v>0.96199999999999997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541</v>
      </c>
      <c r="AC1295" s="119" t="s">
        <v>56</v>
      </c>
      <c r="AD1295" s="119" t="s">
        <v>491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6</v>
      </c>
      <c r="AR1295" s="119">
        <v>50</v>
      </c>
      <c r="AS1295" s="119">
        <v>41</v>
      </c>
      <c r="AT1295" s="119">
        <v>7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30.2</v>
      </c>
      <c r="BI1295" s="119">
        <v>29.8</v>
      </c>
      <c r="BJ1295" s="119">
        <v>33.9</v>
      </c>
      <c r="BK1295" s="119">
        <v>36.1</v>
      </c>
      <c r="BL1295" s="119">
        <v>3</v>
      </c>
      <c r="BM1295" s="119" t="s">
        <v>434</v>
      </c>
    </row>
    <row r="1296" spans="1:65" s="119" customFormat="1" ht="11.4" x14ac:dyDescent="0.2">
      <c r="A1296" s="119" t="s">
        <v>134</v>
      </c>
      <c r="B1296" s="119">
        <v>86</v>
      </c>
      <c r="C1296" s="119">
        <v>0</v>
      </c>
      <c r="D1296" s="119">
        <v>83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96.51</v>
      </c>
      <c r="Q1296" s="119">
        <v>0</v>
      </c>
      <c r="R1296" s="119">
        <v>3.488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480</v>
      </c>
      <c r="AC1296" s="119" t="s">
        <v>56</v>
      </c>
      <c r="AD1296" s="119" t="s">
        <v>512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12</v>
      </c>
      <c r="AR1296" s="119">
        <v>46</v>
      </c>
      <c r="AS1296" s="119">
        <v>25</v>
      </c>
      <c r="AT1296" s="119">
        <v>3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28.8</v>
      </c>
      <c r="BI1296" s="119">
        <v>29</v>
      </c>
      <c r="BJ1296" s="119">
        <v>31.9</v>
      </c>
      <c r="BK1296" s="119">
        <v>34.799999999999997</v>
      </c>
      <c r="BL1296" s="119">
        <v>2</v>
      </c>
      <c r="BM1296" s="119" t="s">
        <v>433</v>
      </c>
    </row>
    <row r="1297" spans="1:65" s="119" customFormat="1" ht="11.4" x14ac:dyDescent="0.2">
      <c r="A1297" s="119" t="s">
        <v>134</v>
      </c>
      <c r="B1297" s="119">
        <v>105</v>
      </c>
      <c r="C1297" s="119">
        <v>1</v>
      </c>
      <c r="D1297" s="119">
        <v>99</v>
      </c>
      <c r="E1297" s="119">
        <v>0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0.95199999999999996</v>
      </c>
      <c r="P1297" s="119">
        <v>94.29</v>
      </c>
      <c r="Q1297" s="119">
        <v>0</v>
      </c>
      <c r="R1297" s="119">
        <v>4.7619999999999996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537</v>
      </c>
      <c r="AB1297" s="119" t="s">
        <v>539</v>
      </c>
      <c r="AC1297" s="119" t="s">
        <v>56</v>
      </c>
      <c r="AD1297" s="119" t="s">
        <v>559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6</v>
      </c>
      <c r="AR1297" s="119">
        <v>32</v>
      </c>
      <c r="AS1297" s="119">
        <v>53</v>
      </c>
      <c r="AT1297" s="119">
        <v>12</v>
      </c>
      <c r="AU1297" s="119">
        <v>1</v>
      </c>
      <c r="AV1297" s="119">
        <v>1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31</v>
      </c>
      <c r="BI1297" s="119">
        <v>30.6</v>
      </c>
      <c r="BJ1297" s="119">
        <v>34.799999999999997</v>
      </c>
      <c r="BK1297" s="119">
        <v>37.799999999999997</v>
      </c>
      <c r="BL1297" s="119">
        <v>7</v>
      </c>
      <c r="BM1297" s="119" t="s">
        <v>434</v>
      </c>
    </row>
    <row r="1298" spans="1:65" s="119" customFormat="1" ht="11.4" x14ac:dyDescent="0.2">
      <c r="A1298" s="119" t="s">
        <v>135</v>
      </c>
      <c r="B1298" s="119">
        <v>84</v>
      </c>
      <c r="C1298" s="119">
        <v>0</v>
      </c>
      <c r="D1298" s="119">
        <v>82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97.62</v>
      </c>
      <c r="Q1298" s="119">
        <v>0</v>
      </c>
      <c r="R1298" s="119">
        <v>2.3809999999999998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549</v>
      </c>
      <c r="AC1298" s="119" t="s">
        <v>56</v>
      </c>
      <c r="AD1298" s="119" t="s">
        <v>478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5</v>
      </c>
      <c r="AR1298" s="119">
        <v>45</v>
      </c>
      <c r="AS1298" s="119">
        <v>29</v>
      </c>
      <c r="AT1298" s="119">
        <v>5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29.5</v>
      </c>
      <c r="BI1298" s="119">
        <v>29.2</v>
      </c>
      <c r="BJ1298" s="119">
        <v>33.200000000000003</v>
      </c>
      <c r="BK1298" s="119">
        <v>35.6</v>
      </c>
      <c r="BL1298" s="119">
        <v>2</v>
      </c>
      <c r="BM1298" s="119" t="s">
        <v>433</v>
      </c>
    </row>
    <row r="1299" spans="1:65" s="119" customFormat="1" ht="11.4" x14ac:dyDescent="0.2">
      <c r="A1299" s="119" t="s">
        <v>135</v>
      </c>
      <c r="B1299" s="119">
        <v>85</v>
      </c>
      <c r="C1299" s="119">
        <v>0</v>
      </c>
      <c r="D1299" s="119">
        <v>83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97.65</v>
      </c>
      <c r="Q1299" s="119">
        <v>0</v>
      </c>
      <c r="R1299" s="119">
        <v>2.3530000000000002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578</v>
      </c>
      <c r="AC1299" s="119" t="s">
        <v>56</v>
      </c>
      <c r="AD1299" s="119" t="s">
        <v>564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12</v>
      </c>
      <c r="AR1299" s="119">
        <v>37</v>
      </c>
      <c r="AS1299" s="119">
        <v>34</v>
      </c>
      <c r="AT1299" s="119">
        <v>2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28.9</v>
      </c>
      <c r="BI1299" s="119">
        <v>29</v>
      </c>
      <c r="BJ1299" s="119">
        <v>32.299999999999997</v>
      </c>
      <c r="BK1299" s="119">
        <v>34.1</v>
      </c>
      <c r="BL1299" s="119">
        <v>2</v>
      </c>
      <c r="BM1299" s="119" t="s">
        <v>434</v>
      </c>
    </row>
    <row r="1300" spans="1:65" s="119" customFormat="1" ht="11.4" x14ac:dyDescent="0.2">
      <c r="A1300" s="119" t="s">
        <v>136</v>
      </c>
      <c r="B1300" s="119">
        <v>88</v>
      </c>
      <c r="C1300" s="119">
        <v>0</v>
      </c>
      <c r="D1300" s="119">
        <v>82</v>
      </c>
      <c r="E1300" s="119">
        <v>1</v>
      </c>
      <c r="F1300" s="119">
        <v>5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93.18</v>
      </c>
      <c r="Q1300" s="119">
        <v>1.1359999999999999</v>
      </c>
      <c r="R1300" s="119">
        <v>5.6820000000000004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602</v>
      </c>
      <c r="AC1300" s="119" t="s">
        <v>564</v>
      </c>
      <c r="AD1300" s="119" t="s">
        <v>538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17</v>
      </c>
      <c r="AR1300" s="119">
        <v>49</v>
      </c>
      <c r="AS1300" s="119">
        <v>21</v>
      </c>
      <c r="AT1300" s="119">
        <v>1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27.9</v>
      </c>
      <c r="BI1300" s="119">
        <v>27.8</v>
      </c>
      <c r="BJ1300" s="119">
        <v>31.6</v>
      </c>
      <c r="BK1300" s="119">
        <v>32.700000000000003</v>
      </c>
      <c r="BL1300" s="119">
        <v>0</v>
      </c>
      <c r="BM1300" s="119" t="s">
        <v>433</v>
      </c>
    </row>
    <row r="1301" spans="1:65" s="119" customFormat="1" ht="11.4" x14ac:dyDescent="0.2">
      <c r="A1301" s="119" t="s">
        <v>136</v>
      </c>
      <c r="B1301" s="119">
        <v>96</v>
      </c>
      <c r="C1301" s="119">
        <v>1</v>
      </c>
      <c r="D1301" s="119">
        <v>90</v>
      </c>
      <c r="E1301" s="119">
        <v>0</v>
      </c>
      <c r="F1301" s="119">
        <v>5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1.042</v>
      </c>
      <c r="P1301" s="119">
        <v>93.75</v>
      </c>
      <c r="Q1301" s="119">
        <v>0</v>
      </c>
      <c r="R1301" s="119">
        <v>5.2080000000000002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522</v>
      </c>
      <c r="AB1301" s="119" t="s">
        <v>530</v>
      </c>
      <c r="AC1301" s="119" t="s">
        <v>56</v>
      </c>
      <c r="AD1301" s="119" t="s">
        <v>550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12</v>
      </c>
      <c r="AR1301" s="119">
        <v>51</v>
      </c>
      <c r="AS1301" s="119">
        <v>29</v>
      </c>
      <c r="AT1301" s="119">
        <v>2</v>
      </c>
      <c r="AU1301" s="119">
        <v>0</v>
      </c>
      <c r="AV1301" s="119">
        <v>2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29.2</v>
      </c>
      <c r="BI1301" s="119">
        <v>28.7</v>
      </c>
      <c r="BJ1301" s="119">
        <v>33.200000000000003</v>
      </c>
      <c r="BK1301" s="119">
        <v>34.700000000000003</v>
      </c>
      <c r="BL1301" s="119">
        <v>2</v>
      </c>
      <c r="BM1301" s="119" t="s">
        <v>434</v>
      </c>
    </row>
    <row r="1302" spans="1:65" s="119" customFormat="1" ht="11.4" x14ac:dyDescent="0.2">
      <c r="A1302" s="119" t="s">
        <v>137</v>
      </c>
      <c r="B1302" s="119">
        <v>67</v>
      </c>
      <c r="C1302" s="119">
        <v>1</v>
      </c>
      <c r="D1302" s="119">
        <v>64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1.4930000000000001</v>
      </c>
      <c r="P1302" s="119">
        <v>95.52</v>
      </c>
      <c r="Q1302" s="119">
        <v>0</v>
      </c>
      <c r="R1302" s="119">
        <v>2.9849999999999999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58</v>
      </c>
      <c r="AB1302" s="119" t="s">
        <v>530</v>
      </c>
      <c r="AC1302" s="119" t="s">
        <v>56</v>
      </c>
      <c r="AD1302" s="119" t="s">
        <v>556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4</v>
      </c>
      <c r="AR1302" s="119">
        <v>39</v>
      </c>
      <c r="AS1302" s="119">
        <v>19</v>
      </c>
      <c r="AT1302" s="119">
        <v>2</v>
      </c>
      <c r="AU1302" s="119">
        <v>3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29.1</v>
      </c>
      <c r="BI1302" s="119">
        <v>28.6</v>
      </c>
      <c r="BJ1302" s="119">
        <v>32.700000000000003</v>
      </c>
      <c r="BK1302" s="119">
        <v>39.1</v>
      </c>
      <c r="BL1302" s="119">
        <v>4</v>
      </c>
      <c r="BM1302" s="119" t="s">
        <v>433</v>
      </c>
    </row>
    <row r="1303" spans="1:65" s="119" customFormat="1" ht="11.4" x14ac:dyDescent="0.2">
      <c r="A1303" s="119" t="s">
        <v>137</v>
      </c>
      <c r="B1303" s="119">
        <v>95</v>
      </c>
      <c r="C1303" s="119">
        <v>2</v>
      </c>
      <c r="D1303" s="119">
        <v>91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1</v>
      </c>
      <c r="L1303" s="119">
        <v>0</v>
      </c>
      <c r="M1303" s="119">
        <v>0</v>
      </c>
      <c r="N1303" s="119">
        <v>0</v>
      </c>
      <c r="O1303" s="119">
        <v>2.105</v>
      </c>
      <c r="P1303" s="119">
        <v>95.79</v>
      </c>
      <c r="Q1303" s="119">
        <v>0</v>
      </c>
      <c r="R1303" s="119">
        <v>1.0529999999999999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1.0529999999999999</v>
      </c>
      <c r="X1303" s="119">
        <v>0</v>
      </c>
      <c r="Y1303" s="119">
        <v>0</v>
      </c>
      <c r="Z1303" s="119">
        <v>0</v>
      </c>
      <c r="AA1303" s="119" t="s">
        <v>169</v>
      </c>
      <c r="AB1303" s="119" t="s">
        <v>549</v>
      </c>
      <c r="AC1303" s="119" t="s">
        <v>56</v>
      </c>
      <c r="AD1303" s="119" t="s">
        <v>447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563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0</v>
      </c>
      <c r="AQ1303" s="119">
        <v>16</v>
      </c>
      <c r="AR1303" s="119">
        <v>44</v>
      </c>
      <c r="AS1303" s="119">
        <v>23</v>
      </c>
      <c r="AT1303" s="119">
        <v>8</v>
      </c>
      <c r="AU1303" s="119">
        <v>3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29.3</v>
      </c>
      <c r="BI1303" s="119">
        <v>29.2</v>
      </c>
      <c r="BJ1303" s="119">
        <v>33.9</v>
      </c>
      <c r="BK1303" s="119">
        <v>39</v>
      </c>
      <c r="BL1303" s="119">
        <v>8</v>
      </c>
      <c r="BM1303" s="119" t="s">
        <v>434</v>
      </c>
    </row>
    <row r="1304" spans="1:65" s="119" customFormat="1" ht="11.4" x14ac:dyDescent="0.2">
      <c r="A1304" s="119" t="s">
        <v>138</v>
      </c>
      <c r="B1304" s="119">
        <v>59</v>
      </c>
      <c r="C1304" s="119">
        <v>0</v>
      </c>
      <c r="D1304" s="119">
        <v>56</v>
      </c>
      <c r="E1304" s="119">
        <v>1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94.92</v>
      </c>
      <c r="Q1304" s="119">
        <v>1.6950000000000001</v>
      </c>
      <c r="R1304" s="119">
        <v>3.39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530</v>
      </c>
      <c r="AC1304" s="119" t="s">
        <v>456</v>
      </c>
      <c r="AD1304" s="119" t="s">
        <v>496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1</v>
      </c>
      <c r="AR1304" s="119">
        <v>33</v>
      </c>
      <c r="AS1304" s="119">
        <v>23</v>
      </c>
      <c r="AT1304" s="119">
        <v>2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29.2</v>
      </c>
      <c r="BI1304" s="119">
        <v>28.9</v>
      </c>
      <c r="BJ1304" s="119">
        <v>31.9</v>
      </c>
      <c r="BK1304" s="119">
        <v>34.1</v>
      </c>
      <c r="BL1304" s="119">
        <v>1</v>
      </c>
      <c r="BM1304" s="119" t="s">
        <v>433</v>
      </c>
    </row>
    <row r="1305" spans="1:65" s="119" customFormat="1" ht="11.4" x14ac:dyDescent="0.2">
      <c r="A1305" s="119" t="s">
        <v>138</v>
      </c>
      <c r="B1305" s="119">
        <v>73</v>
      </c>
      <c r="C1305" s="119">
        <v>2</v>
      </c>
      <c r="D1305" s="119">
        <v>70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2.74</v>
      </c>
      <c r="P1305" s="119">
        <v>95.89</v>
      </c>
      <c r="Q1305" s="119">
        <v>0</v>
      </c>
      <c r="R1305" s="119">
        <v>1.37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512</v>
      </c>
      <c r="AB1305" s="119" t="s">
        <v>455</v>
      </c>
      <c r="AC1305" s="119" t="s">
        <v>56</v>
      </c>
      <c r="AD1305" s="119" t="s">
        <v>533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</v>
      </c>
      <c r="AQ1305" s="119">
        <v>13</v>
      </c>
      <c r="AR1305" s="119">
        <v>41</v>
      </c>
      <c r="AS1305" s="119">
        <v>12</v>
      </c>
      <c r="AT1305" s="119">
        <v>5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28</v>
      </c>
      <c r="BI1305" s="119">
        <v>27.6</v>
      </c>
      <c r="BJ1305" s="119">
        <v>31</v>
      </c>
      <c r="BK1305" s="119">
        <v>37</v>
      </c>
      <c r="BL1305" s="119">
        <v>3</v>
      </c>
      <c r="BM1305" s="119" t="s">
        <v>434</v>
      </c>
    </row>
    <row r="1306" spans="1:65" s="119" customFormat="1" ht="11.4" x14ac:dyDescent="0.2">
      <c r="A1306" s="119" t="s">
        <v>139</v>
      </c>
      <c r="B1306" s="119">
        <v>63</v>
      </c>
      <c r="C1306" s="119">
        <v>1</v>
      </c>
      <c r="D1306" s="119">
        <v>62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1.587</v>
      </c>
      <c r="P1306" s="119">
        <v>98.41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562</v>
      </c>
      <c r="AB1306" s="119" t="s">
        <v>549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3</v>
      </c>
      <c r="AR1306" s="119">
        <v>37</v>
      </c>
      <c r="AS1306" s="119">
        <v>20</v>
      </c>
      <c r="AT1306" s="119">
        <v>3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29.4</v>
      </c>
      <c r="BI1306" s="119">
        <v>29</v>
      </c>
      <c r="BJ1306" s="119">
        <v>32.9</v>
      </c>
      <c r="BK1306" s="119">
        <v>34.9</v>
      </c>
      <c r="BL1306" s="119">
        <v>1</v>
      </c>
      <c r="BM1306" s="119" t="s">
        <v>433</v>
      </c>
    </row>
    <row r="1307" spans="1:65" s="119" customFormat="1" ht="11.4" x14ac:dyDescent="0.2">
      <c r="A1307" s="119" t="s">
        <v>139</v>
      </c>
      <c r="B1307" s="119">
        <v>65</v>
      </c>
      <c r="C1307" s="119">
        <v>2</v>
      </c>
      <c r="D1307" s="119">
        <v>59</v>
      </c>
      <c r="E1307" s="119">
        <v>1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3.077</v>
      </c>
      <c r="P1307" s="119">
        <v>90.77</v>
      </c>
      <c r="Q1307" s="119">
        <v>1.538</v>
      </c>
      <c r="R1307" s="119">
        <v>4.6150000000000002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627</v>
      </c>
      <c r="AB1307" s="119" t="s">
        <v>561</v>
      </c>
      <c r="AC1307" s="119" t="s">
        <v>440</v>
      </c>
      <c r="AD1307" s="119" t="s">
        <v>496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0</v>
      </c>
      <c r="AQ1307" s="119">
        <v>11</v>
      </c>
      <c r="AR1307" s="119">
        <v>29</v>
      </c>
      <c r="AS1307" s="119">
        <v>16</v>
      </c>
      <c r="AT1307" s="119">
        <v>5</v>
      </c>
      <c r="AU1307" s="119">
        <v>2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29.5</v>
      </c>
      <c r="BI1307" s="119">
        <v>28.9</v>
      </c>
      <c r="BJ1307" s="119">
        <v>33.4</v>
      </c>
      <c r="BK1307" s="119">
        <v>40.200000000000003</v>
      </c>
      <c r="BL1307" s="119">
        <v>7</v>
      </c>
      <c r="BM1307" s="119" t="s">
        <v>434</v>
      </c>
    </row>
    <row r="1308" spans="1:65" s="119" customFormat="1" ht="11.4" x14ac:dyDescent="0.2">
      <c r="A1308" s="119" t="s">
        <v>140</v>
      </c>
      <c r="B1308" s="119">
        <v>61</v>
      </c>
      <c r="C1308" s="119">
        <v>0</v>
      </c>
      <c r="D1308" s="119">
        <v>61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531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9</v>
      </c>
      <c r="AR1308" s="119">
        <v>35</v>
      </c>
      <c r="AS1308" s="119">
        <v>17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28.3</v>
      </c>
      <c r="BI1308" s="119">
        <v>29</v>
      </c>
      <c r="BJ1308" s="119">
        <v>31</v>
      </c>
      <c r="BK1308" s="119">
        <v>33</v>
      </c>
      <c r="BL1308" s="119">
        <v>0</v>
      </c>
      <c r="BM1308" s="119" t="s">
        <v>433</v>
      </c>
    </row>
    <row r="1309" spans="1:65" s="119" customFormat="1" ht="11.4" x14ac:dyDescent="0.2">
      <c r="A1309" s="119" t="s">
        <v>140</v>
      </c>
      <c r="B1309" s="119">
        <v>48</v>
      </c>
      <c r="C1309" s="119">
        <v>2</v>
      </c>
      <c r="D1309" s="119">
        <v>42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4.1669999999999998</v>
      </c>
      <c r="P1309" s="119">
        <v>87.5</v>
      </c>
      <c r="Q1309" s="119">
        <v>0</v>
      </c>
      <c r="R1309" s="119">
        <v>8.3330000000000002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504</v>
      </c>
      <c r="AB1309" s="119" t="s">
        <v>500</v>
      </c>
      <c r="AC1309" s="119" t="s">
        <v>56</v>
      </c>
      <c r="AD1309" s="119" t="s">
        <v>450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3</v>
      </c>
      <c r="AQ1309" s="119">
        <v>3</v>
      </c>
      <c r="AR1309" s="119">
        <v>23</v>
      </c>
      <c r="AS1309" s="119">
        <v>13</v>
      </c>
      <c r="AT1309" s="119">
        <v>5</v>
      </c>
      <c r="AU1309" s="119">
        <v>1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29.2</v>
      </c>
      <c r="BI1309" s="119">
        <v>28.8</v>
      </c>
      <c r="BJ1309" s="119">
        <v>33.299999999999997</v>
      </c>
      <c r="BK1309" s="119">
        <v>37</v>
      </c>
      <c r="BL1309" s="119">
        <v>2</v>
      </c>
      <c r="BM1309" s="119" t="s">
        <v>434</v>
      </c>
    </row>
    <row r="1310" spans="1:65" s="119" customFormat="1" ht="11.4" x14ac:dyDescent="0.2">
      <c r="A1310" s="119" t="s">
        <v>141</v>
      </c>
      <c r="B1310" s="119">
        <v>49</v>
      </c>
      <c r="C1310" s="119">
        <v>0</v>
      </c>
      <c r="D1310" s="119">
        <v>46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93.88</v>
      </c>
      <c r="Q1310" s="119">
        <v>0</v>
      </c>
      <c r="R1310" s="119">
        <v>6.1219999999999999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565</v>
      </c>
      <c r="AC1310" s="119" t="s">
        <v>56</v>
      </c>
      <c r="AD1310" s="119" t="s">
        <v>564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3</v>
      </c>
      <c r="AR1310" s="119">
        <v>33</v>
      </c>
      <c r="AS1310" s="119">
        <v>13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28.5</v>
      </c>
      <c r="BI1310" s="119">
        <v>28.1</v>
      </c>
      <c r="BJ1310" s="119">
        <v>31.9</v>
      </c>
      <c r="BK1310" s="119">
        <v>33.700000000000003</v>
      </c>
      <c r="BL1310" s="119">
        <v>0</v>
      </c>
      <c r="BM1310" s="119" t="s">
        <v>433</v>
      </c>
    </row>
    <row r="1311" spans="1:65" s="119" customFormat="1" ht="11.4" x14ac:dyDescent="0.2">
      <c r="A1311" s="119" t="s">
        <v>141</v>
      </c>
      <c r="B1311" s="119">
        <v>81</v>
      </c>
      <c r="C1311" s="119">
        <v>2</v>
      </c>
      <c r="D1311" s="119">
        <v>78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2.4689999999999999</v>
      </c>
      <c r="P1311" s="119">
        <v>96.3</v>
      </c>
      <c r="Q1311" s="119">
        <v>0</v>
      </c>
      <c r="R1311" s="119">
        <v>1.2350000000000001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625</v>
      </c>
      <c r="AB1311" s="119" t="s">
        <v>560</v>
      </c>
      <c r="AC1311" s="119" t="s">
        <v>56</v>
      </c>
      <c r="AD1311" s="119" t="s">
        <v>614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8</v>
      </c>
      <c r="AR1311" s="119">
        <v>39</v>
      </c>
      <c r="AS1311" s="119">
        <v>26</v>
      </c>
      <c r="AT1311" s="119">
        <v>7</v>
      </c>
      <c r="AU1311" s="119">
        <v>0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30</v>
      </c>
      <c r="BI1311" s="119">
        <v>29.4</v>
      </c>
      <c r="BJ1311" s="119">
        <v>33.9</v>
      </c>
      <c r="BK1311" s="119">
        <v>37.5</v>
      </c>
      <c r="BL1311" s="119">
        <v>4</v>
      </c>
      <c r="BM1311" s="119" t="s">
        <v>434</v>
      </c>
    </row>
    <row r="1312" spans="1:65" s="119" customFormat="1" ht="11.4" x14ac:dyDescent="0.2">
      <c r="A1312" s="119" t="s">
        <v>143</v>
      </c>
      <c r="B1312" s="119">
        <v>42</v>
      </c>
      <c r="C1312" s="119">
        <v>0</v>
      </c>
      <c r="D1312" s="119">
        <v>41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97.62</v>
      </c>
      <c r="Q1312" s="119">
        <v>0</v>
      </c>
      <c r="R1312" s="119">
        <v>2.3809999999999998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602</v>
      </c>
      <c r="AC1312" s="119" t="s">
        <v>56</v>
      </c>
      <c r="AD1312" s="119" t="s">
        <v>452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5</v>
      </c>
      <c r="AR1312" s="119">
        <v>27</v>
      </c>
      <c r="AS1312" s="119">
        <v>10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28</v>
      </c>
      <c r="BI1312" s="119">
        <v>27.4</v>
      </c>
      <c r="BJ1312" s="119">
        <v>31.5</v>
      </c>
      <c r="BK1312" s="119">
        <v>33.1</v>
      </c>
      <c r="BL1312" s="119">
        <v>0</v>
      </c>
      <c r="BM1312" s="119" t="s">
        <v>433</v>
      </c>
    </row>
    <row r="1313" spans="1:65" s="119" customFormat="1" ht="11.4" x14ac:dyDescent="0.2">
      <c r="A1313" s="119" t="s">
        <v>143</v>
      </c>
      <c r="B1313" s="119">
        <v>67</v>
      </c>
      <c r="C1313" s="119">
        <v>1</v>
      </c>
      <c r="D1313" s="119">
        <v>64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1.4930000000000001</v>
      </c>
      <c r="P1313" s="119">
        <v>95.52</v>
      </c>
      <c r="Q1313" s="119">
        <v>0</v>
      </c>
      <c r="R1313" s="119">
        <v>2.9849999999999999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616</v>
      </c>
      <c r="AB1313" s="119" t="s">
        <v>547</v>
      </c>
      <c r="AC1313" s="119" t="s">
        <v>56</v>
      </c>
      <c r="AD1313" s="119" t="s">
        <v>542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2</v>
      </c>
      <c r="AR1313" s="119">
        <v>32</v>
      </c>
      <c r="AS1313" s="119">
        <v>22</v>
      </c>
      <c r="AT1313" s="119">
        <v>11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30.5</v>
      </c>
      <c r="BI1313" s="119">
        <v>29.9</v>
      </c>
      <c r="BJ1313" s="119">
        <v>35.200000000000003</v>
      </c>
      <c r="BK1313" s="119">
        <v>37.1</v>
      </c>
      <c r="BL1313" s="119">
        <v>3</v>
      </c>
      <c r="BM1313" s="119" t="s">
        <v>434</v>
      </c>
    </row>
    <row r="1314" spans="1:65" s="119" customFormat="1" ht="11.4" x14ac:dyDescent="0.2">
      <c r="A1314" s="119" t="s">
        <v>144</v>
      </c>
      <c r="B1314" s="119">
        <v>33</v>
      </c>
      <c r="C1314" s="119">
        <v>0</v>
      </c>
      <c r="D1314" s="119">
        <v>33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578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0</v>
      </c>
      <c r="AR1314" s="119">
        <v>23</v>
      </c>
      <c r="AS1314" s="119">
        <v>10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28.9</v>
      </c>
      <c r="BI1314" s="119">
        <v>28.5</v>
      </c>
      <c r="BJ1314" s="119">
        <v>32.200000000000003</v>
      </c>
      <c r="BK1314" s="119">
        <v>33.799999999999997</v>
      </c>
      <c r="BL1314" s="119">
        <v>0</v>
      </c>
      <c r="BM1314" s="119" t="s">
        <v>433</v>
      </c>
    </row>
    <row r="1315" spans="1:65" s="119" customFormat="1" ht="11.4" x14ac:dyDescent="0.2">
      <c r="A1315" s="119" t="s">
        <v>144</v>
      </c>
      <c r="B1315" s="119">
        <v>48</v>
      </c>
      <c r="C1315" s="119">
        <v>1</v>
      </c>
      <c r="D1315" s="119">
        <v>43</v>
      </c>
      <c r="E1315" s="119">
        <v>0</v>
      </c>
      <c r="F1315" s="119">
        <v>3</v>
      </c>
      <c r="G1315" s="119">
        <v>0</v>
      </c>
      <c r="H1315" s="119">
        <v>0</v>
      </c>
      <c r="I1315" s="119">
        <v>1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2.0830000000000002</v>
      </c>
      <c r="P1315" s="119">
        <v>89.58</v>
      </c>
      <c r="Q1315" s="119">
        <v>0</v>
      </c>
      <c r="R1315" s="119">
        <v>6.25</v>
      </c>
      <c r="S1315" s="119">
        <v>0</v>
      </c>
      <c r="T1315" s="119">
        <v>0</v>
      </c>
      <c r="U1315" s="119">
        <v>2.0830000000000002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464</v>
      </c>
      <c r="AB1315" s="119" t="s">
        <v>539</v>
      </c>
      <c r="AC1315" s="119" t="s">
        <v>56</v>
      </c>
      <c r="AD1315" s="119" t="s">
        <v>608</v>
      </c>
      <c r="AE1315" s="119" t="s">
        <v>56</v>
      </c>
      <c r="AF1315" s="119" t="s">
        <v>56</v>
      </c>
      <c r="AG1315" s="119" t="s">
        <v>567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4</v>
      </c>
      <c r="AR1315" s="119">
        <v>21</v>
      </c>
      <c r="AS1315" s="119">
        <v>13</v>
      </c>
      <c r="AT1315" s="119">
        <v>6</v>
      </c>
      <c r="AU1315" s="119">
        <v>4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31.2</v>
      </c>
      <c r="BI1315" s="119">
        <v>29.9</v>
      </c>
      <c r="BJ1315" s="119">
        <v>38.700000000000003</v>
      </c>
      <c r="BK1315" s="119">
        <v>41</v>
      </c>
      <c r="BL1315" s="119">
        <v>9</v>
      </c>
      <c r="BM1315" s="119" t="s">
        <v>434</v>
      </c>
    </row>
    <row r="1316" spans="1:65" s="119" customFormat="1" ht="11.4" x14ac:dyDescent="0.2">
      <c r="A1316" s="119" t="s">
        <v>145</v>
      </c>
      <c r="B1316" s="119">
        <v>47</v>
      </c>
      <c r="C1316" s="119">
        <v>0</v>
      </c>
      <c r="D1316" s="119">
        <v>44</v>
      </c>
      <c r="E1316" s="119">
        <v>0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93.62</v>
      </c>
      <c r="Q1316" s="119">
        <v>0</v>
      </c>
      <c r="R1316" s="119">
        <v>6.383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531</v>
      </c>
      <c r="AC1316" s="119" t="s">
        <v>56</v>
      </c>
      <c r="AD1316" s="119" t="s">
        <v>533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6</v>
      </c>
      <c r="AR1316" s="119">
        <v>29</v>
      </c>
      <c r="AS1316" s="119">
        <v>10</v>
      </c>
      <c r="AT1316" s="119">
        <v>2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28.3</v>
      </c>
      <c r="BI1316" s="119">
        <v>28.1</v>
      </c>
      <c r="BJ1316" s="119">
        <v>31.1</v>
      </c>
      <c r="BK1316" s="119">
        <v>34.700000000000003</v>
      </c>
      <c r="BL1316" s="119">
        <v>1</v>
      </c>
      <c r="BM1316" s="119" t="s">
        <v>433</v>
      </c>
    </row>
    <row r="1317" spans="1:65" s="119" customFormat="1" ht="11.4" x14ac:dyDescent="0.2">
      <c r="A1317" s="119" t="s">
        <v>145</v>
      </c>
      <c r="B1317" s="119">
        <v>48</v>
      </c>
      <c r="C1317" s="119">
        <v>0</v>
      </c>
      <c r="D1317" s="119">
        <v>46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95.83</v>
      </c>
      <c r="Q1317" s="119">
        <v>0</v>
      </c>
      <c r="R1317" s="119">
        <v>4.1669999999999998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555</v>
      </c>
      <c r="AC1317" s="119" t="s">
        <v>56</v>
      </c>
      <c r="AD1317" s="119" t="s">
        <v>600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9</v>
      </c>
      <c r="AR1317" s="119">
        <v>16</v>
      </c>
      <c r="AS1317" s="119">
        <v>19</v>
      </c>
      <c r="AT1317" s="119">
        <v>2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29</v>
      </c>
      <c r="BI1317" s="119">
        <v>29.8</v>
      </c>
      <c r="BJ1317" s="119">
        <v>33.6</v>
      </c>
      <c r="BK1317" s="119">
        <v>36.700000000000003</v>
      </c>
      <c r="BL1317" s="119">
        <v>2</v>
      </c>
      <c r="BM1317" s="119" t="s">
        <v>434</v>
      </c>
    </row>
    <row r="1318" spans="1:65" s="119" customFormat="1" ht="11.4" x14ac:dyDescent="0.2">
      <c r="A1318" s="119" t="s">
        <v>146</v>
      </c>
      <c r="B1318" s="119">
        <v>29</v>
      </c>
      <c r="C1318" s="119">
        <v>1</v>
      </c>
      <c r="D1318" s="119">
        <v>27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3.448</v>
      </c>
      <c r="P1318" s="119">
        <v>93.1</v>
      </c>
      <c r="Q1318" s="119">
        <v>0</v>
      </c>
      <c r="R1318" s="119">
        <v>3.448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562</v>
      </c>
      <c r="AB1318" s="119" t="s">
        <v>565</v>
      </c>
      <c r="AC1318" s="119" t="s">
        <v>56</v>
      </c>
      <c r="AD1318" s="119" t="s">
        <v>460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4</v>
      </c>
      <c r="AR1318" s="119">
        <v>14</v>
      </c>
      <c r="AS1318" s="119">
        <v>11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28.4</v>
      </c>
      <c r="BI1318" s="119">
        <v>28.5</v>
      </c>
      <c r="BJ1318" s="119">
        <v>32</v>
      </c>
      <c r="BK1318" s="119">
        <v>33.6</v>
      </c>
      <c r="BL1318" s="119">
        <v>0</v>
      </c>
      <c r="BM1318" s="119" t="s">
        <v>433</v>
      </c>
    </row>
    <row r="1319" spans="1:65" s="119" customFormat="1" ht="11.4" x14ac:dyDescent="0.2">
      <c r="A1319" s="119" t="s">
        <v>146</v>
      </c>
      <c r="B1319" s="119">
        <v>41</v>
      </c>
      <c r="C1319" s="119">
        <v>1</v>
      </c>
      <c r="D1319" s="119">
        <v>35</v>
      </c>
      <c r="E1319" s="119">
        <v>0</v>
      </c>
      <c r="F1319" s="119">
        <v>5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2.4390000000000001</v>
      </c>
      <c r="P1319" s="119">
        <v>85.37</v>
      </c>
      <c r="Q1319" s="119">
        <v>0</v>
      </c>
      <c r="R1319" s="119">
        <v>12.2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562</v>
      </c>
      <c r="AB1319" s="119" t="s">
        <v>570</v>
      </c>
      <c r="AC1319" s="119" t="s">
        <v>56</v>
      </c>
      <c r="AD1319" s="119" t="s">
        <v>552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13</v>
      </c>
      <c r="AS1319" s="119">
        <v>21</v>
      </c>
      <c r="AT1319" s="119">
        <v>5</v>
      </c>
      <c r="AU1319" s="119">
        <v>2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31.7</v>
      </c>
      <c r="BI1319" s="119">
        <v>31.6</v>
      </c>
      <c r="BJ1319" s="119">
        <v>36</v>
      </c>
      <c r="BK1319" s="119">
        <v>39.9</v>
      </c>
      <c r="BL1319" s="119">
        <v>4</v>
      </c>
      <c r="BM1319" s="119" t="s">
        <v>434</v>
      </c>
    </row>
    <row r="1320" spans="1:65" s="119" customFormat="1" ht="11.4" x14ac:dyDescent="0.2">
      <c r="A1320" s="119" t="s">
        <v>147</v>
      </c>
      <c r="B1320" s="119">
        <v>17</v>
      </c>
      <c r="C1320" s="119">
        <v>0</v>
      </c>
      <c r="D1320" s="119">
        <v>16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94.12</v>
      </c>
      <c r="Q1320" s="119">
        <v>0</v>
      </c>
      <c r="R1320" s="119">
        <v>5.8819999999999997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561</v>
      </c>
      <c r="AC1320" s="119" t="s">
        <v>56</v>
      </c>
      <c r="AD1320" s="119" t="s">
        <v>513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10</v>
      </c>
      <c r="AS1320" s="119">
        <v>4</v>
      </c>
      <c r="AT1320" s="119">
        <v>2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29.8</v>
      </c>
      <c r="BI1320" s="119">
        <v>29</v>
      </c>
      <c r="BJ1320" s="119">
        <v>34.9</v>
      </c>
      <c r="BK1320" s="119">
        <v>37.4</v>
      </c>
      <c r="BL1320" s="119">
        <v>1</v>
      </c>
      <c r="BM1320" s="119" t="s">
        <v>433</v>
      </c>
    </row>
    <row r="1321" spans="1:65" s="119" customFormat="1" ht="11.4" x14ac:dyDescent="0.2">
      <c r="A1321" s="119" t="s">
        <v>147</v>
      </c>
      <c r="B1321" s="119">
        <v>43</v>
      </c>
      <c r="C1321" s="119">
        <v>1</v>
      </c>
      <c r="D1321" s="119">
        <v>41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2.3260000000000001</v>
      </c>
      <c r="P1321" s="119">
        <v>95.35</v>
      </c>
      <c r="Q1321" s="119">
        <v>0</v>
      </c>
      <c r="R1321" s="119">
        <v>2.3260000000000001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498</v>
      </c>
      <c r="AB1321" s="119" t="s">
        <v>510</v>
      </c>
      <c r="AC1321" s="119" t="s">
        <v>56</v>
      </c>
      <c r="AD1321" s="119" t="s">
        <v>556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2</v>
      </c>
      <c r="AR1321" s="119">
        <v>17</v>
      </c>
      <c r="AS1321" s="119">
        <v>13</v>
      </c>
      <c r="AT1321" s="119">
        <v>6</v>
      </c>
      <c r="AU1321" s="119">
        <v>4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32</v>
      </c>
      <c r="BI1321" s="119">
        <v>30.3</v>
      </c>
      <c r="BJ1321" s="119">
        <v>37.1</v>
      </c>
      <c r="BK1321" s="119">
        <v>42.3</v>
      </c>
      <c r="BL1321" s="119">
        <v>6</v>
      </c>
      <c r="BM1321" s="119" t="s">
        <v>434</v>
      </c>
    </row>
    <row r="1322" spans="1:65" s="119" customFormat="1" ht="11.4" x14ac:dyDescent="0.2">
      <c r="A1322" s="119" t="s">
        <v>148</v>
      </c>
      <c r="B1322" s="119">
        <v>18</v>
      </c>
      <c r="C1322" s="119">
        <v>1</v>
      </c>
      <c r="D1322" s="119">
        <v>17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5.556</v>
      </c>
      <c r="P1322" s="119">
        <v>94.44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549</v>
      </c>
      <c r="AB1322" s="119" t="s">
        <v>505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3</v>
      </c>
      <c r="AR1322" s="119">
        <v>7</v>
      </c>
      <c r="AS1322" s="119">
        <v>6</v>
      </c>
      <c r="AT1322" s="119">
        <v>1</v>
      </c>
      <c r="AU1322" s="119">
        <v>0</v>
      </c>
      <c r="AV1322" s="119">
        <v>1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30.3</v>
      </c>
      <c r="BI1322" s="119">
        <v>29.6</v>
      </c>
      <c r="BJ1322" s="119">
        <v>33.9</v>
      </c>
      <c r="BK1322" s="119">
        <v>46.7</v>
      </c>
      <c r="BL1322" s="119">
        <v>1</v>
      </c>
      <c r="BM1322" s="119" t="s">
        <v>433</v>
      </c>
    </row>
    <row r="1323" spans="1:65" s="119" customFormat="1" ht="11.4" x14ac:dyDescent="0.2">
      <c r="A1323" s="119" t="s">
        <v>148</v>
      </c>
      <c r="B1323" s="119">
        <v>48</v>
      </c>
      <c r="C1323" s="119">
        <v>0</v>
      </c>
      <c r="D1323" s="119">
        <v>43</v>
      </c>
      <c r="E1323" s="119">
        <v>0</v>
      </c>
      <c r="F1323" s="119">
        <v>5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89.58</v>
      </c>
      <c r="Q1323" s="119">
        <v>0</v>
      </c>
      <c r="R1323" s="119">
        <v>10.42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522</v>
      </c>
      <c r="AC1323" s="119" t="s">
        <v>56</v>
      </c>
      <c r="AD1323" s="119" t="s">
        <v>490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4</v>
      </c>
      <c r="AR1323" s="119">
        <v>17</v>
      </c>
      <c r="AS1323" s="119">
        <v>16</v>
      </c>
      <c r="AT1323" s="119">
        <v>8</v>
      </c>
      <c r="AU1323" s="119">
        <v>1</v>
      </c>
      <c r="AV1323" s="119">
        <v>1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31.6</v>
      </c>
      <c r="BI1323" s="119">
        <v>31.1</v>
      </c>
      <c r="BJ1323" s="119">
        <v>37.299999999999997</v>
      </c>
      <c r="BK1323" s="119">
        <v>44.9</v>
      </c>
      <c r="BL1323" s="119">
        <v>8</v>
      </c>
      <c r="BM1323" s="119" t="s">
        <v>434</v>
      </c>
    </row>
    <row r="1324" spans="1:65" s="119" customFormat="1" ht="11.4" x14ac:dyDescent="0.2">
      <c r="A1324" s="119" t="s">
        <v>149</v>
      </c>
      <c r="B1324" s="119">
        <v>29</v>
      </c>
      <c r="C1324" s="119">
        <v>0</v>
      </c>
      <c r="D1324" s="119">
        <v>26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89.66</v>
      </c>
      <c r="Q1324" s="119">
        <v>0</v>
      </c>
      <c r="R1324" s="119">
        <v>10.34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567</v>
      </c>
      <c r="AC1324" s="119" t="s">
        <v>56</v>
      </c>
      <c r="AD1324" s="119" t="s">
        <v>455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4</v>
      </c>
      <c r="AR1324" s="119">
        <v>12</v>
      </c>
      <c r="AS1324" s="119">
        <v>11</v>
      </c>
      <c r="AT1324" s="119">
        <v>2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29.8</v>
      </c>
      <c r="BI1324" s="119">
        <v>29</v>
      </c>
      <c r="BJ1324" s="119">
        <v>34.200000000000003</v>
      </c>
      <c r="BK1324" s="119">
        <v>37.6</v>
      </c>
      <c r="BL1324" s="119">
        <v>2</v>
      </c>
      <c r="BM1324" s="119" t="s">
        <v>433</v>
      </c>
    </row>
    <row r="1325" spans="1:65" s="119" customFormat="1" ht="11.4" x14ac:dyDescent="0.2">
      <c r="A1325" s="119" t="s">
        <v>149</v>
      </c>
      <c r="B1325" s="119">
        <v>31</v>
      </c>
      <c r="C1325" s="119">
        <v>0</v>
      </c>
      <c r="D1325" s="119">
        <v>29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93.55</v>
      </c>
      <c r="Q1325" s="119">
        <v>0</v>
      </c>
      <c r="R1325" s="119">
        <v>6.452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496</v>
      </c>
      <c r="AC1325" s="119" t="s">
        <v>56</v>
      </c>
      <c r="AD1325" s="119" t="s">
        <v>609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3</v>
      </c>
      <c r="AR1325" s="119">
        <v>12</v>
      </c>
      <c r="AS1325" s="119">
        <v>7</v>
      </c>
      <c r="AT1325" s="119">
        <v>7</v>
      </c>
      <c r="AU1325" s="119">
        <v>1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31.2</v>
      </c>
      <c r="BI1325" s="119">
        <v>30</v>
      </c>
      <c r="BJ1325" s="119">
        <v>36.4</v>
      </c>
      <c r="BK1325" s="119">
        <v>42.8</v>
      </c>
      <c r="BL1325" s="119">
        <v>3</v>
      </c>
      <c r="BM1325" s="119" t="s">
        <v>434</v>
      </c>
    </row>
    <row r="1326" spans="1:65" s="119" customFormat="1" ht="11.4" x14ac:dyDescent="0.2">
      <c r="A1326" s="119" t="s">
        <v>150</v>
      </c>
      <c r="B1326" s="119">
        <v>27</v>
      </c>
      <c r="C1326" s="119">
        <v>0</v>
      </c>
      <c r="D1326" s="119">
        <v>26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96.3</v>
      </c>
      <c r="Q1326" s="119">
        <v>0</v>
      </c>
      <c r="R1326" s="119">
        <v>3.7040000000000002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568</v>
      </c>
      <c r="AC1326" s="119" t="s">
        <v>56</v>
      </c>
      <c r="AD1326" s="119" t="s">
        <v>492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10</v>
      </c>
      <c r="AS1326" s="119">
        <v>14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30.8</v>
      </c>
      <c r="BI1326" s="119">
        <v>30.5</v>
      </c>
      <c r="BJ1326" s="119">
        <v>34.5</v>
      </c>
      <c r="BK1326" s="119">
        <v>37.9</v>
      </c>
      <c r="BL1326" s="119">
        <v>1</v>
      </c>
      <c r="BM1326" s="119" t="s">
        <v>433</v>
      </c>
    </row>
    <row r="1327" spans="1:65" s="119" customFormat="1" ht="11.4" x14ac:dyDescent="0.2">
      <c r="A1327" s="119" t="s">
        <v>150</v>
      </c>
      <c r="B1327" s="119">
        <v>39</v>
      </c>
      <c r="C1327" s="119">
        <v>1</v>
      </c>
      <c r="D1327" s="119">
        <v>35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2.5640000000000001</v>
      </c>
      <c r="P1327" s="119">
        <v>89.74</v>
      </c>
      <c r="Q1327" s="119">
        <v>0</v>
      </c>
      <c r="R1327" s="119">
        <v>7.6920000000000002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664</v>
      </c>
      <c r="AB1327" s="119" t="s">
        <v>559</v>
      </c>
      <c r="AC1327" s="119" t="s">
        <v>56</v>
      </c>
      <c r="AD1327" s="119" t="s">
        <v>629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2</v>
      </c>
      <c r="AR1327" s="119">
        <v>5</v>
      </c>
      <c r="AS1327" s="119">
        <v>21</v>
      </c>
      <c r="AT1327" s="119">
        <v>8</v>
      </c>
      <c r="AU1327" s="119">
        <v>3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33</v>
      </c>
      <c r="BI1327" s="119">
        <v>32.200000000000003</v>
      </c>
      <c r="BJ1327" s="119">
        <v>38.6</v>
      </c>
      <c r="BK1327" s="119">
        <v>42.6</v>
      </c>
      <c r="BL1327" s="119">
        <v>6</v>
      </c>
      <c r="BM1327" s="119" t="s">
        <v>434</v>
      </c>
    </row>
    <row r="1328" spans="1:65" s="119" customFormat="1" ht="11.4" x14ac:dyDescent="0.2">
      <c r="A1328" s="119" t="s">
        <v>151</v>
      </c>
      <c r="B1328" s="119">
        <v>18</v>
      </c>
      <c r="C1328" s="119">
        <v>1</v>
      </c>
      <c r="D1328" s="119">
        <v>17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5.556</v>
      </c>
      <c r="P1328" s="119">
        <v>94.44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614</v>
      </c>
      <c r="AB1328" s="119" t="s">
        <v>549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4</v>
      </c>
      <c r="AR1328" s="119">
        <v>4</v>
      </c>
      <c r="AS1328" s="119">
        <v>8</v>
      </c>
      <c r="AT1328" s="119">
        <v>1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29.7</v>
      </c>
      <c r="BI1328" s="119">
        <v>30.2</v>
      </c>
      <c r="BJ1328" s="119">
        <v>34.5</v>
      </c>
      <c r="BK1328" s="119">
        <v>41.9</v>
      </c>
      <c r="BL1328" s="119">
        <v>2</v>
      </c>
      <c r="BM1328" s="119" t="s">
        <v>433</v>
      </c>
    </row>
    <row r="1329" spans="1:65" s="119" customFormat="1" ht="11.4" x14ac:dyDescent="0.2">
      <c r="A1329" s="119" t="s">
        <v>151</v>
      </c>
      <c r="B1329" s="119">
        <v>41</v>
      </c>
      <c r="C1329" s="119">
        <v>2</v>
      </c>
      <c r="D1329" s="119">
        <v>38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4.8780000000000001</v>
      </c>
      <c r="P1329" s="119">
        <v>92.68</v>
      </c>
      <c r="Q1329" s="119">
        <v>0</v>
      </c>
      <c r="R1329" s="119">
        <v>2.4390000000000001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473</v>
      </c>
      <c r="AB1329" s="119" t="s">
        <v>559</v>
      </c>
      <c r="AC1329" s="119" t="s">
        <v>56</v>
      </c>
      <c r="AD1329" s="119" t="s">
        <v>513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2</v>
      </c>
      <c r="AR1329" s="119">
        <v>11</v>
      </c>
      <c r="AS1329" s="119">
        <v>16</v>
      </c>
      <c r="AT1329" s="119">
        <v>8</v>
      </c>
      <c r="AU1329" s="119">
        <v>2</v>
      </c>
      <c r="AV1329" s="119">
        <v>1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32.200000000000003</v>
      </c>
      <c r="BI1329" s="119">
        <v>32</v>
      </c>
      <c r="BJ1329" s="119">
        <v>37.200000000000003</v>
      </c>
      <c r="BK1329" s="119">
        <v>42.4</v>
      </c>
      <c r="BL1329" s="119">
        <v>8</v>
      </c>
      <c r="BM1329" s="119" t="s">
        <v>434</v>
      </c>
    </row>
    <row r="1330" spans="1:65" s="119" customFormat="1" ht="11.4" x14ac:dyDescent="0.2">
      <c r="A1330" s="119" t="s">
        <v>152</v>
      </c>
      <c r="B1330" s="119">
        <v>21</v>
      </c>
      <c r="C1330" s="119">
        <v>0</v>
      </c>
      <c r="D1330" s="119">
        <v>18</v>
      </c>
      <c r="E1330" s="119">
        <v>0</v>
      </c>
      <c r="F1330" s="119">
        <v>3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85.71</v>
      </c>
      <c r="Q1330" s="119">
        <v>0</v>
      </c>
      <c r="R1330" s="119">
        <v>14.29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557</v>
      </c>
      <c r="AC1330" s="119" t="s">
        <v>56</v>
      </c>
      <c r="AD1330" s="119" t="s">
        <v>625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7</v>
      </c>
      <c r="AR1330" s="119">
        <v>12</v>
      </c>
      <c r="AS1330" s="119">
        <v>1</v>
      </c>
      <c r="AT1330" s="119">
        <v>0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</v>
      </c>
      <c r="BI1330" s="119">
        <v>27</v>
      </c>
      <c r="BJ1330" s="119">
        <v>29.2</v>
      </c>
      <c r="BK1330" s="119">
        <v>43.6</v>
      </c>
      <c r="BL1330" s="119">
        <v>1</v>
      </c>
      <c r="BM1330" s="119" t="s">
        <v>433</v>
      </c>
    </row>
    <row r="1331" spans="1:65" s="119" customFormat="1" ht="11.4" x14ac:dyDescent="0.2">
      <c r="A1331" s="119" t="s">
        <v>152</v>
      </c>
      <c r="B1331" s="119">
        <v>24</v>
      </c>
      <c r="C1331" s="119">
        <v>0</v>
      </c>
      <c r="D1331" s="119">
        <v>20</v>
      </c>
      <c r="E1331" s="119">
        <v>0</v>
      </c>
      <c r="F1331" s="119">
        <v>4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83.33</v>
      </c>
      <c r="Q1331" s="119">
        <v>0</v>
      </c>
      <c r="R1331" s="119">
        <v>16.670000000000002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544</v>
      </c>
      <c r="AC1331" s="119" t="s">
        <v>56</v>
      </c>
      <c r="AD1331" s="119" t="s">
        <v>543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8</v>
      </c>
      <c r="AR1331" s="119">
        <v>1</v>
      </c>
      <c r="AS1331" s="119">
        <v>9</v>
      </c>
      <c r="AT1331" s="119">
        <v>4</v>
      </c>
      <c r="AU1331" s="119">
        <v>2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30.9</v>
      </c>
      <c r="BI1331" s="119">
        <v>31.5</v>
      </c>
      <c r="BJ1331" s="119">
        <v>39.4</v>
      </c>
      <c r="BK1331" s="119">
        <v>42.9</v>
      </c>
      <c r="BL1331" s="119">
        <v>5</v>
      </c>
      <c r="BM1331" s="119" t="s">
        <v>434</v>
      </c>
    </row>
    <row r="1332" spans="1:65" s="119" customFormat="1" ht="11.4" x14ac:dyDescent="0.2">
      <c r="A1332" s="119" t="s">
        <v>153</v>
      </c>
      <c r="B1332" s="119">
        <v>14</v>
      </c>
      <c r="C1332" s="119">
        <v>0</v>
      </c>
      <c r="D1332" s="119">
        <v>14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505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5</v>
      </c>
      <c r="AS1332" s="119">
        <v>6</v>
      </c>
      <c r="AT1332" s="119">
        <v>1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30.4</v>
      </c>
      <c r="BI1332" s="119">
        <v>30.3</v>
      </c>
      <c r="BJ1332" s="119">
        <v>35.6</v>
      </c>
      <c r="BK1332" s="119">
        <v>40.799999999999997</v>
      </c>
      <c r="BL1332" s="119">
        <v>1</v>
      </c>
      <c r="BM1332" s="119" t="s">
        <v>433</v>
      </c>
    </row>
    <row r="1333" spans="1:65" s="119" customFormat="1" ht="11.4" x14ac:dyDescent="0.2">
      <c r="A1333" s="119" t="s">
        <v>153</v>
      </c>
      <c r="B1333" s="119">
        <v>32</v>
      </c>
      <c r="C1333" s="119">
        <v>0</v>
      </c>
      <c r="D1333" s="119">
        <v>30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93.75</v>
      </c>
      <c r="Q1333" s="119">
        <v>0</v>
      </c>
      <c r="R1333" s="119">
        <v>6.25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544</v>
      </c>
      <c r="AC1333" s="119" t="s">
        <v>56</v>
      </c>
      <c r="AD1333" s="119" t="s">
        <v>546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17</v>
      </c>
      <c r="AS1333" s="119">
        <v>6</v>
      </c>
      <c r="AT1333" s="119">
        <v>9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31.4</v>
      </c>
      <c r="BI1333" s="119">
        <v>29.9</v>
      </c>
      <c r="BJ1333" s="119">
        <v>37.200000000000003</v>
      </c>
      <c r="BK1333" s="119">
        <v>39.700000000000003</v>
      </c>
      <c r="BL1333" s="119">
        <v>5</v>
      </c>
      <c r="BM1333" s="119" t="s">
        <v>434</v>
      </c>
    </row>
    <row r="1334" spans="1:65" s="119" customFormat="1" ht="11.4" x14ac:dyDescent="0.2">
      <c r="A1334" s="119" t="s">
        <v>154</v>
      </c>
      <c r="B1334" s="119">
        <v>14</v>
      </c>
      <c r="C1334" s="119">
        <v>0</v>
      </c>
      <c r="D1334" s="119">
        <v>13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92.86</v>
      </c>
      <c r="Q1334" s="119">
        <v>0</v>
      </c>
      <c r="R1334" s="119">
        <v>7.1429999999999998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520</v>
      </c>
      <c r="AC1334" s="119" t="s">
        <v>56</v>
      </c>
      <c r="AD1334" s="119" t="s">
        <v>452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8</v>
      </c>
      <c r="AS1334" s="119">
        <v>4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30.2</v>
      </c>
      <c r="BI1334" s="119">
        <v>29.7</v>
      </c>
      <c r="BJ1334" s="119">
        <v>35.799999999999997</v>
      </c>
      <c r="BK1334" s="119">
        <v>36.700000000000003</v>
      </c>
      <c r="BL1334" s="119">
        <v>0</v>
      </c>
      <c r="BM1334" s="119" t="s">
        <v>433</v>
      </c>
    </row>
    <row r="1335" spans="1:65" s="119" customFormat="1" ht="11.4" x14ac:dyDescent="0.2">
      <c r="A1335" s="119" t="s">
        <v>154</v>
      </c>
      <c r="B1335" s="119">
        <v>36</v>
      </c>
      <c r="C1335" s="119">
        <v>0</v>
      </c>
      <c r="D1335" s="119">
        <v>36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489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7</v>
      </c>
      <c r="AS1335" s="119">
        <v>18</v>
      </c>
      <c r="AT1335" s="119">
        <v>9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33.200000000000003</v>
      </c>
      <c r="BI1335" s="119">
        <v>33.299999999999997</v>
      </c>
      <c r="BJ1335" s="119">
        <v>37.799999999999997</v>
      </c>
      <c r="BK1335" s="119">
        <v>40.9</v>
      </c>
      <c r="BL1335" s="119">
        <v>7</v>
      </c>
      <c r="BM1335" s="119" t="s">
        <v>434</v>
      </c>
    </row>
    <row r="1336" spans="1:65" s="119" customFormat="1" ht="11.4" x14ac:dyDescent="0.2">
      <c r="A1336" s="119" t="s">
        <v>155</v>
      </c>
      <c r="B1336" s="119">
        <v>14</v>
      </c>
      <c r="C1336" s="119">
        <v>0</v>
      </c>
      <c r="D1336" s="119">
        <v>14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489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5</v>
      </c>
      <c r="AS1336" s="119">
        <v>5</v>
      </c>
      <c r="AT1336" s="119">
        <v>3</v>
      </c>
      <c r="AU1336" s="119">
        <v>0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33.200000000000003</v>
      </c>
      <c r="BI1336" s="119">
        <v>30.9</v>
      </c>
      <c r="BJ1336" s="119">
        <v>39.700000000000003</v>
      </c>
      <c r="BK1336" s="119">
        <v>46.6</v>
      </c>
      <c r="BL1336" s="119">
        <v>4</v>
      </c>
      <c r="BM1336" s="119" t="s">
        <v>433</v>
      </c>
    </row>
    <row r="1337" spans="1:65" s="119" customFormat="1" ht="11.4" x14ac:dyDescent="0.2">
      <c r="A1337" s="119" t="s">
        <v>155</v>
      </c>
      <c r="B1337" s="119">
        <v>21</v>
      </c>
      <c r="C1337" s="119">
        <v>0</v>
      </c>
      <c r="D1337" s="119">
        <v>20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95.24</v>
      </c>
      <c r="Q1337" s="119">
        <v>0</v>
      </c>
      <c r="R1337" s="119">
        <v>4.7619999999999996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545</v>
      </c>
      <c r="AC1337" s="119" t="s">
        <v>56</v>
      </c>
      <c r="AD1337" s="119" t="s">
        <v>540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6</v>
      </c>
      <c r="AS1337" s="119">
        <v>10</v>
      </c>
      <c r="AT1337" s="119">
        <v>3</v>
      </c>
      <c r="AU1337" s="119">
        <v>2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32.200000000000003</v>
      </c>
      <c r="BI1337" s="119">
        <v>31.8</v>
      </c>
      <c r="BJ1337" s="119">
        <v>35.6</v>
      </c>
      <c r="BK1337" s="119">
        <v>41.1</v>
      </c>
      <c r="BL1337" s="119">
        <v>2</v>
      </c>
      <c r="BM1337" s="119" t="s">
        <v>434</v>
      </c>
    </row>
    <row r="1338" spans="1:65" s="119" customFormat="1" ht="11.4" x14ac:dyDescent="0.2">
      <c r="A1338" s="119" t="s">
        <v>156</v>
      </c>
      <c r="B1338" s="119">
        <v>12</v>
      </c>
      <c r="C1338" s="119">
        <v>0</v>
      </c>
      <c r="D1338" s="119">
        <v>12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516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3</v>
      </c>
      <c r="AS1338" s="119">
        <v>5</v>
      </c>
      <c r="AT1338" s="119">
        <v>1</v>
      </c>
      <c r="AU1338" s="119">
        <v>1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31.5</v>
      </c>
      <c r="BI1338" s="119">
        <v>30.8</v>
      </c>
      <c r="BJ1338" s="119">
        <v>37.200000000000003</v>
      </c>
      <c r="BK1338" s="119">
        <v>44.3</v>
      </c>
      <c r="BL1338" s="119">
        <v>1</v>
      </c>
      <c r="BM1338" s="119" t="s">
        <v>433</v>
      </c>
    </row>
    <row r="1339" spans="1:65" s="119" customFormat="1" ht="11.4" x14ac:dyDescent="0.2">
      <c r="A1339" s="119" t="s">
        <v>156</v>
      </c>
      <c r="B1339" s="119">
        <v>23</v>
      </c>
      <c r="C1339" s="119">
        <v>0</v>
      </c>
      <c r="D1339" s="119">
        <v>21</v>
      </c>
      <c r="E1339" s="119">
        <v>0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91.3</v>
      </c>
      <c r="Q1339" s="119">
        <v>0</v>
      </c>
      <c r="R1339" s="119">
        <v>8.6959999999999997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510</v>
      </c>
      <c r="AC1339" s="119" t="s">
        <v>56</v>
      </c>
      <c r="AD1339" s="119" t="s">
        <v>510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4</v>
      </c>
      <c r="AR1339" s="119">
        <v>2</v>
      </c>
      <c r="AS1339" s="119">
        <v>11</v>
      </c>
      <c r="AT1339" s="119">
        <v>5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32</v>
      </c>
      <c r="BI1339" s="119">
        <v>31.8</v>
      </c>
      <c r="BJ1339" s="119">
        <v>37.799999999999997</v>
      </c>
      <c r="BK1339" s="119">
        <v>41.1</v>
      </c>
      <c r="BL1339" s="119">
        <v>5</v>
      </c>
      <c r="BM1339" s="119" t="s">
        <v>434</v>
      </c>
    </row>
    <row r="1340" spans="1:65" s="119" customFormat="1" ht="11.4" x14ac:dyDescent="0.2">
      <c r="A1340" s="119" t="s">
        <v>157</v>
      </c>
      <c r="B1340" s="119">
        <v>14</v>
      </c>
      <c r="C1340" s="119">
        <v>0</v>
      </c>
      <c r="D1340" s="119">
        <v>13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92.86</v>
      </c>
      <c r="Q1340" s="119">
        <v>0</v>
      </c>
      <c r="R1340" s="119">
        <v>7.1429999999999998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528</v>
      </c>
      <c r="AC1340" s="119" t="s">
        <v>56</v>
      </c>
      <c r="AD1340" s="119" t="s">
        <v>518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5</v>
      </c>
      <c r="AS1340" s="119">
        <v>8</v>
      </c>
      <c r="AT1340" s="119">
        <v>0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30.8</v>
      </c>
      <c r="BI1340" s="119">
        <v>30.3</v>
      </c>
      <c r="BJ1340" s="119">
        <v>32.700000000000003</v>
      </c>
      <c r="BK1340" s="119">
        <v>44.8</v>
      </c>
      <c r="BL1340" s="119">
        <v>1</v>
      </c>
      <c r="BM1340" s="119" t="s">
        <v>433</v>
      </c>
    </row>
    <row r="1341" spans="1:65" s="119" customFormat="1" ht="11.4" x14ac:dyDescent="0.2">
      <c r="A1341" s="119" t="s">
        <v>157</v>
      </c>
      <c r="B1341" s="119">
        <v>16</v>
      </c>
      <c r="C1341" s="119">
        <v>0</v>
      </c>
      <c r="D1341" s="119">
        <v>13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81.25</v>
      </c>
      <c r="Q1341" s="119">
        <v>0</v>
      </c>
      <c r="R1341" s="119">
        <v>18.75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545</v>
      </c>
      <c r="AC1341" s="119" t="s">
        <v>56</v>
      </c>
      <c r="AD1341" s="119" t="s">
        <v>555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2</v>
      </c>
      <c r="AS1341" s="119">
        <v>11</v>
      </c>
      <c r="AT1341" s="119">
        <v>2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31.8</v>
      </c>
      <c r="BI1341" s="119">
        <v>32</v>
      </c>
      <c r="BJ1341" s="119">
        <v>35</v>
      </c>
      <c r="BK1341" s="119">
        <v>38.299999999999997</v>
      </c>
      <c r="BL1341" s="119">
        <v>1</v>
      </c>
      <c r="BM1341" s="119" t="s">
        <v>434</v>
      </c>
    </row>
    <row r="1342" spans="1:65" s="119" customFormat="1" ht="11.4" x14ac:dyDescent="0.2">
      <c r="A1342" s="119" t="s">
        <v>158</v>
      </c>
      <c r="B1342" s="119">
        <v>6</v>
      </c>
      <c r="C1342" s="119">
        <v>0</v>
      </c>
      <c r="D1342" s="119">
        <v>5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83.33</v>
      </c>
      <c r="Q1342" s="119">
        <v>0</v>
      </c>
      <c r="R1342" s="119">
        <v>16.670000000000002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518</v>
      </c>
      <c r="AC1342" s="119" t="s">
        <v>56</v>
      </c>
      <c r="AD1342" s="119" t="s">
        <v>508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2</v>
      </c>
      <c r="AS1342" s="119">
        <v>3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31.4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433</v>
      </c>
    </row>
    <row r="1343" spans="1:65" s="119" customFormat="1" ht="11.4" x14ac:dyDescent="0.2">
      <c r="A1343" s="119" t="s">
        <v>158</v>
      </c>
      <c r="B1343" s="119">
        <v>18</v>
      </c>
      <c r="C1343" s="119">
        <v>0</v>
      </c>
      <c r="D1343" s="119">
        <v>18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514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5</v>
      </c>
      <c r="AS1343" s="119">
        <v>8</v>
      </c>
      <c r="AT1343" s="119">
        <v>4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32.1</v>
      </c>
      <c r="BI1343" s="119">
        <v>31.8</v>
      </c>
      <c r="BJ1343" s="119">
        <v>38.200000000000003</v>
      </c>
      <c r="BK1343" s="119">
        <v>38.5</v>
      </c>
      <c r="BL1343" s="119">
        <v>3</v>
      </c>
      <c r="BM1343" s="119" t="s">
        <v>434</v>
      </c>
    </row>
    <row r="1344" spans="1:65" s="119" customFormat="1" ht="11.4" x14ac:dyDescent="0.2">
      <c r="A1344" s="119" t="s">
        <v>160</v>
      </c>
      <c r="B1344" s="119">
        <v>5</v>
      </c>
      <c r="C1344" s="119">
        <v>0</v>
      </c>
      <c r="D1344" s="119">
        <v>3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1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60</v>
      </c>
      <c r="Q1344" s="119">
        <v>0</v>
      </c>
      <c r="R1344" s="119">
        <v>20</v>
      </c>
      <c r="S1344" s="119">
        <v>0</v>
      </c>
      <c r="T1344" s="119">
        <v>0</v>
      </c>
      <c r="U1344" s="119">
        <v>0</v>
      </c>
      <c r="V1344" s="119">
        <v>20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569</v>
      </c>
      <c r="AC1344" s="119" t="s">
        <v>56</v>
      </c>
      <c r="AD1344" s="119" t="s">
        <v>464</v>
      </c>
      <c r="AE1344" s="119" t="s">
        <v>56</v>
      </c>
      <c r="AF1344" s="119" t="s">
        <v>56</v>
      </c>
      <c r="AG1344" s="119" t="s">
        <v>56</v>
      </c>
      <c r="AH1344" s="119" t="s">
        <v>590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3</v>
      </c>
      <c r="AS1344" s="119">
        <v>2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433</v>
      </c>
    </row>
    <row r="1345" spans="1:65" s="119" customFormat="1" ht="11.4" x14ac:dyDescent="0.2">
      <c r="A1345" s="119" t="s">
        <v>160</v>
      </c>
      <c r="B1345" s="119">
        <v>7</v>
      </c>
      <c r="C1345" s="119">
        <v>0</v>
      </c>
      <c r="D1345" s="119">
        <v>7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552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4</v>
      </c>
      <c r="AS1345" s="119">
        <v>2</v>
      </c>
      <c r="AT1345" s="119">
        <v>0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31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434</v>
      </c>
    </row>
    <row r="1346" spans="1:65" s="119" customFormat="1" ht="11.4" x14ac:dyDescent="0.2">
      <c r="A1346" s="119" t="s">
        <v>161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539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0</v>
      </c>
      <c r="AS1346" s="119">
        <v>1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30.9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433</v>
      </c>
    </row>
    <row r="1347" spans="1:65" s="119" customFormat="1" ht="11.4" x14ac:dyDescent="0.2">
      <c r="A1347" s="119" t="s">
        <v>161</v>
      </c>
      <c r="B1347" s="119">
        <v>5</v>
      </c>
      <c r="C1347" s="119">
        <v>0</v>
      </c>
      <c r="D1347" s="119">
        <v>4</v>
      </c>
      <c r="E1347" s="119">
        <v>0</v>
      </c>
      <c r="F1347" s="119">
        <v>0</v>
      </c>
      <c r="G1347" s="119">
        <v>0</v>
      </c>
      <c r="H1347" s="119">
        <v>1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80</v>
      </c>
      <c r="Q1347" s="119">
        <v>0</v>
      </c>
      <c r="R1347" s="119">
        <v>0</v>
      </c>
      <c r="S1347" s="119">
        <v>0</v>
      </c>
      <c r="T1347" s="119">
        <v>20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614</v>
      </c>
      <c r="AC1347" s="119" t="s">
        <v>56</v>
      </c>
      <c r="AD1347" s="119" t="s">
        <v>56</v>
      </c>
      <c r="AE1347" s="119" t="s">
        <v>56</v>
      </c>
      <c r="AF1347" s="119" t="s">
        <v>627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3</v>
      </c>
      <c r="AT1347" s="119">
        <v>0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31.6</v>
      </c>
      <c r="BI1347" s="119" t="s">
        <v>55</v>
      </c>
      <c r="BJ1347" s="119" t="s">
        <v>55</v>
      </c>
      <c r="BK1347" s="119" t="s">
        <v>55</v>
      </c>
      <c r="BL1347" s="119">
        <v>1</v>
      </c>
      <c r="BM1347" s="119" t="s">
        <v>434</v>
      </c>
    </row>
    <row r="1348" spans="1:65" s="119" customFormat="1" ht="11.4" x14ac:dyDescent="0.2">
      <c r="A1348" s="119" t="s">
        <v>162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498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35.6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433</v>
      </c>
    </row>
    <row r="1349" spans="1:65" s="119" customFormat="1" ht="11.4" x14ac:dyDescent="0.2">
      <c r="A1349" s="119" t="s">
        <v>162</v>
      </c>
      <c r="B1349" s="119">
        <v>7</v>
      </c>
      <c r="C1349" s="119">
        <v>0</v>
      </c>
      <c r="D1349" s="119">
        <v>5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71.430000000000007</v>
      </c>
      <c r="Q1349" s="119">
        <v>0</v>
      </c>
      <c r="R1349" s="119">
        <v>28.57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605</v>
      </c>
      <c r="AC1349" s="119" t="s">
        <v>56</v>
      </c>
      <c r="AD1349" s="119" t="s">
        <v>507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1</v>
      </c>
      <c r="AT1349" s="119">
        <v>2</v>
      </c>
      <c r="AU1349" s="119">
        <v>3</v>
      </c>
      <c r="AV1349" s="119">
        <v>0</v>
      </c>
      <c r="AW1349" s="119">
        <v>1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41.1</v>
      </c>
      <c r="BI1349" s="119" t="s">
        <v>55</v>
      </c>
      <c r="BJ1349" s="119" t="s">
        <v>55</v>
      </c>
      <c r="BK1349" s="119" t="s">
        <v>55</v>
      </c>
      <c r="BL1349" s="119">
        <v>5</v>
      </c>
      <c r="BM1349" s="119" t="s">
        <v>434</v>
      </c>
    </row>
    <row r="1350" spans="1:65" s="120" customFormat="1" ht="12" x14ac:dyDescent="0.25">
      <c r="A1350" s="120" t="s">
        <v>163</v>
      </c>
      <c r="B1350" s="120">
        <v>4291</v>
      </c>
      <c r="C1350" s="120">
        <v>24</v>
      </c>
      <c r="D1350" s="120">
        <v>3982</v>
      </c>
      <c r="E1350" s="120">
        <v>11</v>
      </c>
      <c r="F1350" s="120">
        <v>265</v>
      </c>
      <c r="G1350" s="120">
        <v>2</v>
      </c>
      <c r="H1350" s="120">
        <v>2</v>
      </c>
      <c r="I1350" s="120">
        <v>0</v>
      </c>
      <c r="J1350" s="120">
        <v>2</v>
      </c>
      <c r="K1350" s="120">
        <v>0</v>
      </c>
      <c r="L1350" s="120">
        <v>3</v>
      </c>
      <c r="M1350" s="120">
        <v>0</v>
      </c>
      <c r="N1350" s="120">
        <v>0</v>
      </c>
      <c r="O1350" s="120">
        <v>0.55900000000000005</v>
      </c>
      <c r="P1350" s="120">
        <v>92.8</v>
      </c>
      <c r="Q1350" s="120">
        <v>0.25600000000000001</v>
      </c>
      <c r="R1350" s="120">
        <v>6.1760000000000002</v>
      </c>
      <c r="S1350" s="120">
        <v>4.7E-2</v>
      </c>
      <c r="T1350" s="120">
        <v>4.7E-2</v>
      </c>
      <c r="U1350" s="120">
        <v>0</v>
      </c>
      <c r="V1350" s="120">
        <v>4.7E-2</v>
      </c>
      <c r="W1350" s="120">
        <v>0</v>
      </c>
      <c r="X1350" s="120">
        <v>7.0000000000000007E-2</v>
      </c>
      <c r="Y1350" s="120">
        <v>0</v>
      </c>
      <c r="Z1350" s="120">
        <v>0</v>
      </c>
      <c r="AA1350" s="120" t="s">
        <v>446</v>
      </c>
      <c r="AB1350" s="120" t="s">
        <v>531</v>
      </c>
      <c r="AC1350" s="120" t="s">
        <v>466</v>
      </c>
      <c r="AD1350" s="120" t="s">
        <v>446</v>
      </c>
      <c r="AE1350" s="120" t="s">
        <v>442</v>
      </c>
      <c r="AF1350" s="120" t="s">
        <v>484</v>
      </c>
      <c r="AG1350" s="120" t="s">
        <v>56</v>
      </c>
      <c r="AH1350" s="120" t="s">
        <v>555</v>
      </c>
      <c r="AI1350" s="120" t="s">
        <v>56</v>
      </c>
      <c r="AJ1350" s="120" t="s">
        <v>479</v>
      </c>
      <c r="AK1350" s="120" t="s">
        <v>56</v>
      </c>
      <c r="AL1350" s="120" t="s">
        <v>56</v>
      </c>
      <c r="AM1350" s="120">
        <v>0</v>
      </c>
      <c r="AN1350" s="120">
        <v>5</v>
      </c>
      <c r="AO1350" s="120">
        <v>17</v>
      </c>
      <c r="AP1350" s="120">
        <v>93</v>
      </c>
      <c r="AQ1350" s="120">
        <v>602</v>
      </c>
      <c r="AR1350" s="120">
        <v>2230</v>
      </c>
      <c r="AS1350" s="120">
        <v>1157</v>
      </c>
      <c r="AT1350" s="120">
        <v>172</v>
      </c>
      <c r="AU1350" s="120">
        <v>15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28.3</v>
      </c>
      <c r="BI1350" s="120">
        <v>28.4</v>
      </c>
      <c r="BJ1350" s="120">
        <v>32.200000000000003</v>
      </c>
      <c r="BK1350" s="120">
        <v>34.6</v>
      </c>
      <c r="BL1350" s="120">
        <v>87</v>
      </c>
      <c r="BM1350" s="120" t="s">
        <v>433</v>
      </c>
    </row>
    <row r="1351" spans="1:65" s="120" customFormat="1" ht="12" x14ac:dyDescent="0.25">
      <c r="A1351" s="120" t="s">
        <v>163</v>
      </c>
      <c r="B1351" s="120">
        <v>3577</v>
      </c>
      <c r="C1351" s="120">
        <v>29</v>
      </c>
      <c r="D1351" s="120">
        <v>3225</v>
      </c>
      <c r="E1351" s="120">
        <v>9</v>
      </c>
      <c r="F1351" s="120">
        <v>303</v>
      </c>
      <c r="G1351" s="120">
        <v>1</v>
      </c>
      <c r="H1351" s="120">
        <v>2</v>
      </c>
      <c r="I1351" s="120">
        <v>0</v>
      </c>
      <c r="J1351" s="120">
        <v>7</v>
      </c>
      <c r="K1351" s="120">
        <v>1</v>
      </c>
      <c r="L1351" s="120">
        <v>0</v>
      </c>
      <c r="M1351" s="120">
        <v>0</v>
      </c>
      <c r="N1351" s="120">
        <v>0</v>
      </c>
      <c r="O1351" s="120">
        <v>0.81100000000000005</v>
      </c>
      <c r="P1351" s="120">
        <v>90.16</v>
      </c>
      <c r="Q1351" s="120">
        <v>0.252</v>
      </c>
      <c r="R1351" s="120">
        <v>8.4710000000000001</v>
      </c>
      <c r="S1351" s="120">
        <v>2.8000000000000001E-2</v>
      </c>
      <c r="T1351" s="120">
        <v>5.6000000000000001E-2</v>
      </c>
      <c r="U1351" s="120">
        <v>0</v>
      </c>
      <c r="V1351" s="120">
        <v>0.19600000000000001</v>
      </c>
      <c r="W1351" s="120">
        <v>2.8000000000000001E-2</v>
      </c>
      <c r="X1351" s="120">
        <v>0</v>
      </c>
      <c r="Y1351" s="120">
        <v>0</v>
      </c>
      <c r="Z1351" s="120">
        <v>0</v>
      </c>
      <c r="AA1351" s="120" t="s">
        <v>513</v>
      </c>
      <c r="AB1351" s="120" t="s">
        <v>561</v>
      </c>
      <c r="AC1351" s="120" t="s">
        <v>463</v>
      </c>
      <c r="AD1351" s="120" t="s">
        <v>561</v>
      </c>
      <c r="AE1351" s="120" t="s">
        <v>460</v>
      </c>
      <c r="AF1351" s="120" t="s">
        <v>438</v>
      </c>
      <c r="AG1351" s="120" t="s">
        <v>56</v>
      </c>
      <c r="AH1351" s="120" t="s">
        <v>513</v>
      </c>
      <c r="AI1351" s="120" t="s">
        <v>563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0</v>
      </c>
      <c r="AO1351" s="120">
        <v>12</v>
      </c>
      <c r="AP1351" s="120">
        <v>36</v>
      </c>
      <c r="AQ1351" s="120">
        <v>360</v>
      </c>
      <c r="AR1351" s="120">
        <v>1531</v>
      </c>
      <c r="AS1351" s="120">
        <v>1260</v>
      </c>
      <c r="AT1351" s="120">
        <v>310</v>
      </c>
      <c r="AU1351" s="120">
        <v>54</v>
      </c>
      <c r="AV1351" s="120">
        <v>11</v>
      </c>
      <c r="AW1351" s="120">
        <v>1</v>
      </c>
      <c r="AX1351" s="120">
        <v>2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29.8</v>
      </c>
      <c r="BI1351" s="120">
        <v>29.6</v>
      </c>
      <c r="BJ1351" s="120">
        <v>33.9</v>
      </c>
      <c r="BK1351" s="120">
        <v>37.200000000000003</v>
      </c>
      <c r="BL1351" s="120">
        <v>192</v>
      </c>
      <c r="BM1351" s="120" t="s">
        <v>434</v>
      </c>
    </row>
    <row r="1352" spans="1:65" s="120" customFormat="1" ht="12" x14ac:dyDescent="0.25">
      <c r="A1352" s="120" t="s">
        <v>164</v>
      </c>
      <c r="B1352" s="120">
        <v>4756</v>
      </c>
      <c r="C1352" s="120">
        <v>27</v>
      </c>
      <c r="D1352" s="120">
        <v>4416</v>
      </c>
      <c r="E1352" s="120">
        <v>11</v>
      </c>
      <c r="F1352" s="120">
        <v>293</v>
      </c>
      <c r="G1352" s="120">
        <v>2</v>
      </c>
      <c r="H1352" s="120">
        <v>2</v>
      </c>
      <c r="I1352" s="120">
        <v>0</v>
      </c>
      <c r="J1352" s="120">
        <v>2</v>
      </c>
      <c r="K1352" s="120">
        <v>0</v>
      </c>
      <c r="L1352" s="120">
        <v>3</v>
      </c>
      <c r="M1352" s="120">
        <v>0</v>
      </c>
      <c r="N1352" s="120">
        <v>0</v>
      </c>
      <c r="O1352" s="120">
        <v>0.56799999999999995</v>
      </c>
      <c r="P1352" s="120">
        <v>92.85</v>
      </c>
      <c r="Q1352" s="120">
        <v>0.23100000000000001</v>
      </c>
      <c r="R1352" s="120">
        <v>6.1609999999999996</v>
      </c>
      <c r="S1352" s="120">
        <v>4.2000000000000003E-2</v>
      </c>
      <c r="T1352" s="120">
        <v>4.2000000000000003E-2</v>
      </c>
      <c r="U1352" s="120">
        <v>0</v>
      </c>
      <c r="V1352" s="120">
        <v>4.2000000000000003E-2</v>
      </c>
      <c r="W1352" s="120">
        <v>0</v>
      </c>
      <c r="X1352" s="120">
        <v>6.3E-2</v>
      </c>
      <c r="Y1352" s="120">
        <v>0</v>
      </c>
      <c r="Z1352" s="120">
        <v>0</v>
      </c>
      <c r="AA1352" s="120" t="s">
        <v>556</v>
      </c>
      <c r="AB1352" s="120" t="s">
        <v>556</v>
      </c>
      <c r="AC1352" s="120" t="s">
        <v>466</v>
      </c>
      <c r="AD1352" s="120" t="s">
        <v>446</v>
      </c>
      <c r="AE1352" s="120" t="s">
        <v>442</v>
      </c>
      <c r="AF1352" s="120" t="s">
        <v>484</v>
      </c>
      <c r="AG1352" s="120" t="s">
        <v>56</v>
      </c>
      <c r="AH1352" s="120" t="s">
        <v>555</v>
      </c>
      <c r="AI1352" s="120" t="s">
        <v>56</v>
      </c>
      <c r="AJ1352" s="120" t="s">
        <v>479</v>
      </c>
      <c r="AK1352" s="120" t="s">
        <v>56</v>
      </c>
      <c r="AL1352" s="120" t="s">
        <v>56</v>
      </c>
      <c r="AM1352" s="120">
        <v>0</v>
      </c>
      <c r="AN1352" s="120">
        <v>5</v>
      </c>
      <c r="AO1352" s="120">
        <v>18</v>
      </c>
      <c r="AP1352" s="120">
        <v>93</v>
      </c>
      <c r="AQ1352" s="120">
        <v>642</v>
      </c>
      <c r="AR1352" s="120">
        <v>2462</v>
      </c>
      <c r="AS1352" s="120">
        <v>1313</v>
      </c>
      <c r="AT1352" s="120">
        <v>202</v>
      </c>
      <c r="AU1352" s="120">
        <v>20</v>
      </c>
      <c r="AV1352" s="120">
        <v>1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28.4</v>
      </c>
      <c r="BI1352" s="120">
        <v>28.5</v>
      </c>
      <c r="BJ1352" s="120">
        <v>32.299999999999997</v>
      </c>
      <c r="BK1352" s="120">
        <v>34.799999999999997</v>
      </c>
      <c r="BL1352" s="120">
        <v>108</v>
      </c>
      <c r="BM1352" s="120" t="s">
        <v>433</v>
      </c>
    </row>
    <row r="1353" spans="1:65" s="120" customFormat="1" ht="12" x14ac:dyDescent="0.25">
      <c r="A1353" s="120" t="s">
        <v>164</v>
      </c>
      <c r="B1353" s="120">
        <v>4187</v>
      </c>
      <c r="C1353" s="120">
        <v>38</v>
      </c>
      <c r="D1353" s="120">
        <v>3789</v>
      </c>
      <c r="E1353" s="120">
        <v>9</v>
      </c>
      <c r="F1353" s="120">
        <v>339</v>
      </c>
      <c r="G1353" s="120">
        <v>1</v>
      </c>
      <c r="H1353" s="120">
        <v>2</v>
      </c>
      <c r="I1353" s="120">
        <v>1</v>
      </c>
      <c r="J1353" s="120">
        <v>7</v>
      </c>
      <c r="K1353" s="120">
        <v>1</v>
      </c>
      <c r="L1353" s="120">
        <v>0</v>
      </c>
      <c r="M1353" s="120">
        <v>0</v>
      </c>
      <c r="N1353" s="120">
        <v>0</v>
      </c>
      <c r="O1353" s="120">
        <v>0.90800000000000003</v>
      </c>
      <c r="P1353" s="120">
        <v>90.49</v>
      </c>
      <c r="Q1353" s="120">
        <v>0.215</v>
      </c>
      <c r="R1353" s="120">
        <v>8.0960000000000001</v>
      </c>
      <c r="S1353" s="120">
        <v>2.4E-2</v>
      </c>
      <c r="T1353" s="120">
        <v>4.8000000000000001E-2</v>
      </c>
      <c r="U1353" s="120">
        <v>2.4E-2</v>
      </c>
      <c r="V1353" s="120">
        <v>0.16700000000000001</v>
      </c>
      <c r="W1353" s="120">
        <v>2.4E-2</v>
      </c>
      <c r="X1353" s="120">
        <v>0</v>
      </c>
      <c r="Y1353" s="120">
        <v>0</v>
      </c>
      <c r="Z1353" s="120">
        <v>0</v>
      </c>
      <c r="AA1353" s="120" t="s">
        <v>512</v>
      </c>
      <c r="AB1353" s="120" t="s">
        <v>567</v>
      </c>
      <c r="AC1353" s="120" t="s">
        <v>463</v>
      </c>
      <c r="AD1353" s="120" t="s">
        <v>563</v>
      </c>
      <c r="AE1353" s="120" t="s">
        <v>460</v>
      </c>
      <c r="AF1353" s="120" t="s">
        <v>438</v>
      </c>
      <c r="AG1353" s="120" t="s">
        <v>567</v>
      </c>
      <c r="AH1353" s="120" t="s">
        <v>513</v>
      </c>
      <c r="AI1353" s="120" t="s">
        <v>563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0</v>
      </c>
      <c r="AO1353" s="120">
        <v>12</v>
      </c>
      <c r="AP1353" s="120">
        <v>39</v>
      </c>
      <c r="AQ1353" s="120">
        <v>407</v>
      </c>
      <c r="AR1353" s="120">
        <v>1754</v>
      </c>
      <c r="AS1353" s="120">
        <v>1472</v>
      </c>
      <c r="AT1353" s="120">
        <v>403</v>
      </c>
      <c r="AU1353" s="120">
        <v>79</v>
      </c>
      <c r="AV1353" s="120">
        <v>17</v>
      </c>
      <c r="AW1353" s="120">
        <v>2</v>
      </c>
      <c r="AX1353" s="120">
        <v>2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30</v>
      </c>
      <c r="BI1353" s="120">
        <v>29.7</v>
      </c>
      <c r="BJ1353" s="120">
        <v>34.299999999999997</v>
      </c>
      <c r="BK1353" s="120">
        <v>37.700000000000003</v>
      </c>
      <c r="BL1353" s="120">
        <v>265</v>
      </c>
      <c r="BM1353" s="120" t="s">
        <v>434</v>
      </c>
    </row>
    <row r="1354" spans="1:65" s="120" customFormat="1" ht="12" x14ac:dyDescent="0.25">
      <c r="A1354" s="120" t="s">
        <v>165</v>
      </c>
      <c r="B1354" s="120">
        <v>4826</v>
      </c>
      <c r="C1354" s="120">
        <v>27</v>
      </c>
      <c r="D1354" s="120">
        <v>4481</v>
      </c>
      <c r="E1354" s="120">
        <v>11</v>
      </c>
      <c r="F1354" s="120">
        <v>297</v>
      </c>
      <c r="G1354" s="120">
        <v>2</v>
      </c>
      <c r="H1354" s="120">
        <v>2</v>
      </c>
      <c r="I1354" s="120">
        <v>0</v>
      </c>
      <c r="J1354" s="120">
        <v>3</v>
      </c>
      <c r="K1354" s="120">
        <v>0</v>
      </c>
      <c r="L1354" s="120">
        <v>3</v>
      </c>
      <c r="M1354" s="120">
        <v>0</v>
      </c>
      <c r="N1354" s="120">
        <v>0</v>
      </c>
      <c r="O1354" s="120">
        <v>0.55900000000000005</v>
      </c>
      <c r="P1354" s="120">
        <v>92.85</v>
      </c>
      <c r="Q1354" s="120">
        <v>0.22800000000000001</v>
      </c>
      <c r="R1354" s="120">
        <v>6.1539999999999999</v>
      </c>
      <c r="S1354" s="120">
        <v>4.1000000000000002E-2</v>
      </c>
      <c r="T1354" s="120">
        <v>4.1000000000000002E-2</v>
      </c>
      <c r="U1354" s="120">
        <v>0</v>
      </c>
      <c r="V1354" s="120">
        <v>6.2E-2</v>
      </c>
      <c r="W1354" s="120">
        <v>0</v>
      </c>
      <c r="X1354" s="120">
        <v>6.2E-2</v>
      </c>
      <c r="Y1354" s="120">
        <v>0</v>
      </c>
      <c r="Z1354" s="120">
        <v>0</v>
      </c>
      <c r="AA1354" s="120" t="s">
        <v>556</v>
      </c>
      <c r="AB1354" s="120" t="s">
        <v>556</v>
      </c>
      <c r="AC1354" s="120" t="s">
        <v>466</v>
      </c>
      <c r="AD1354" s="120" t="s">
        <v>446</v>
      </c>
      <c r="AE1354" s="120" t="s">
        <v>442</v>
      </c>
      <c r="AF1354" s="120" t="s">
        <v>484</v>
      </c>
      <c r="AG1354" s="120" t="s">
        <v>56</v>
      </c>
      <c r="AH1354" s="120" t="s">
        <v>446</v>
      </c>
      <c r="AI1354" s="120" t="s">
        <v>56</v>
      </c>
      <c r="AJ1354" s="120" t="s">
        <v>479</v>
      </c>
      <c r="AK1354" s="120" t="s">
        <v>56</v>
      </c>
      <c r="AL1354" s="120" t="s">
        <v>56</v>
      </c>
      <c r="AM1354" s="120">
        <v>0</v>
      </c>
      <c r="AN1354" s="120">
        <v>5</v>
      </c>
      <c r="AO1354" s="120">
        <v>18</v>
      </c>
      <c r="AP1354" s="120">
        <v>93</v>
      </c>
      <c r="AQ1354" s="120">
        <v>645</v>
      </c>
      <c r="AR1354" s="120">
        <v>2489</v>
      </c>
      <c r="AS1354" s="120">
        <v>1341</v>
      </c>
      <c r="AT1354" s="120">
        <v>210</v>
      </c>
      <c r="AU1354" s="120">
        <v>23</v>
      </c>
      <c r="AV1354" s="120">
        <v>2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28.5</v>
      </c>
      <c r="BI1354" s="120">
        <v>28.5</v>
      </c>
      <c r="BJ1354" s="120">
        <v>32.299999999999997</v>
      </c>
      <c r="BK1354" s="120">
        <v>34.9</v>
      </c>
      <c r="BL1354" s="120">
        <v>115</v>
      </c>
      <c r="BM1354" s="120" t="s">
        <v>433</v>
      </c>
    </row>
    <row r="1355" spans="1:65" s="120" customFormat="1" ht="12" x14ac:dyDescent="0.25">
      <c r="A1355" s="120" t="s">
        <v>165</v>
      </c>
      <c r="B1355" s="120">
        <v>4320</v>
      </c>
      <c r="C1355" s="120">
        <v>38</v>
      </c>
      <c r="D1355" s="120">
        <v>3913</v>
      </c>
      <c r="E1355" s="120">
        <v>9</v>
      </c>
      <c r="F1355" s="120">
        <v>347</v>
      </c>
      <c r="G1355" s="120">
        <v>1</v>
      </c>
      <c r="H1355" s="120">
        <v>3</v>
      </c>
      <c r="I1355" s="120">
        <v>1</v>
      </c>
      <c r="J1355" s="120">
        <v>7</v>
      </c>
      <c r="K1355" s="120">
        <v>1</v>
      </c>
      <c r="L1355" s="120">
        <v>0</v>
      </c>
      <c r="M1355" s="120">
        <v>0</v>
      </c>
      <c r="N1355" s="120">
        <v>0</v>
      </c>
      <c r="O1355" s="120">
        <v>0.88</v>
      </c>
      <c r="P1355" s="120">
        <v>90.58</v>
      </c>
      <c r="Q1355" s="120">
        <v>0.20799999999999999</v>
      </c>
      <c r="R1355" s="120">
        <v>8.032</v>
      </c>
      <c r="S1355" s="120">
        <v>2.3E-2</v>
      </c>
      <c r="T1355" s="120">
        <v>6.9000000000000006E-2</v>
      </c>
      <c r="U1355" s="120">
        <v>2.3E-2</v>
      </c>
      <c r="V1355" s="120">
        <v>0.16200000000000001</v>
      </c>
      <c r="W1355" s="120">
        <v>2.3E-2</v>
      </c>
      <c r="X1355" s="120">
        <v>0</v>
      </c>
      <c r="Y1355" s="120">
        <v>0</v>
      </c>
      <c r="Z1355" s="120">
        <v>0</v>
      </c>
      <c r="AA1355" s="120" t="s">
        <v>512</v>
      </c>
      <c r="AB1355" s="120" t="s">
        <v>560</v>
      </c>
      <c r="AC1355" s="120" t="s">
        <v>463</v>
      </c>
      <c r="AD1355" s="120" t="s">
        <v>563</v>
      </c>
      <c r="AE1355" s="120" t="s">
        <v>460</v>
      </c>
      <c r="AF1355" s="120" t="s">
        <v>444</v>
      </c>
      <c r="AG1355" s="120" t="s">
        <v>567</v>
      </c>
      <c r="AH1355" s="120" t="s">
        <v>513</v>
      </c>
      <c r="AI1355" s="120" t="s">
        <v>563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0</v>
      </c>
      <c r="AO1355" s="120">
        <v>12</v>
      </c>
      <c r="AP1355" s="120">
        <v>39</v>
      </c>
      <c r="AQ1355" s="120">
        <v>414</v>
      </c>
      <c r="AR1355" s="120">
        <v>1780</v>
      </c>
      <c r="AS1355" s="120">
        <v>1536</v>
      </c>
      <c r="AT1355" s="120">
        <v>428</v>
      </c>
      <c r="AU1355" s="120">
        <v>89</v>
      </c>
      <c r="AV1355" s="120">
        <v>17</v>
      </c>
      <c r="AW1355" s="120">
        <v>3</v>
      </c>
      <c r="AX1355" s="120">
        <v>2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30.1</v>
      </c>
      <c r="BI1355" s="120">
        <v>29.8</v>
      </c>
      <c r="BJ1355" s="120">
        <v>34.4</v>
      </c>
      <c r="BK1355" s="120">
        <v>37.9</v>
      </c>
      <c r="BL1355" s="120">
        <v>290</v>
      </c>
      <c r="BM1355" s="120" t="s">
        <v>434</v>
      </c>
    </row>
    <row r="1356" spans="1:65" s="120" customFormat="1" ht="12" x14ac:dyDescent="0.25">
      <c r="A1356" s="120" t="s">
        <v>166</v>
      </c>
      <c r="B1356" s="120">
        <v>4904</v>
      </c>
      <c r="C1356" s="120">
        <v>30</v>
      </c>
      <c r="D1356" s="120">
        <v>4551</v>
      </c>
      <c r="E1356" s="120">
        <v>11</v>
      </c>
      <c r="F1356" s="120">
        <v>302</v>
      </c>
      <c r="G1356" s="120">
        <v>2</v>
      </c>
      <c r="H1356" s="120">
        <v>2</v>
      </c>
      <c r="I1356" s="120">
        <v>0</v>
      </c>
      <c r="J1356" s="120">
        <v>3</v>
      </c>
      <c r="K1356" s="120">
        <v>0</v>
      </c>
      <c r="L1356" s="120">
        <v>3</v>
      </c>
      <c r="M1356" s="120">
        <v>0</v>
      </c>
      <c r="N1356" s="120">
        <v>0</v>
      </c>
      <c r="O1356" s="120">
        <v>0.61199999999999999</v>
      </c>
      <c r="P1356" s="120">
        <v>92.8</v>
      </c>
      <c r="Q1356" s="120">
        <v>0.224</v>
      </c>
      <c r="R1356" s="120">
        <v>6.1580000000000004</v>
      </c>
      <c r="S1356" s="120">
        <v>4.1000000000000002E-2</v>
      </c>
      <c r="T1356" s="120">
        <v>4.1000000000000002E-2</v>
      </c>
      <c r="U1356" s="120">
        <v>0</v>
      </c>
      <c r="V1356" s="120">
        <v>6.0999999999999999E-2</v>
      </c>
      <c r="W1356" s="120">
        <v>0</v>
      </c>
      <c r="X1356" s="120">
        <v>6.0999999999999999E-2</v>
      </c>
      <c r="Y1356" s="120">
        <v>0</v>
      </c>
      <c r="Z1356" s="120">
        <v>0</v>
      </c>
      <c r="AA1356" s="120" t="s">
        <v>530</v>
      </c>
      <c r="AB1356" s="120" t="s">
        <v>565</v>
      </c>
      <c r="AC1356" s="120" t="s">
        <v>466</v>
      </c>
      <c r="AD1356" s="120" t="s">
        <v>446</v>
      </c>
      <c r="AE1356" s="120" t="s">
        <v>442</v>
      </c>
      <c r="AF1356" s="120" t="s">
        <v>484</v>
      </c>
      <c r="AG1356" s="120" t="s">
        <v>56</v>
      </c>
      <c r="AH1356" s="120" t="s">
        <v>446</v>
      </c>
      <c r="AI1356" s="120" t="s">
        <v>56</v>
      </c>
      <c r="AJ1356" s="120" t="s">
        <v>479</v>
      </c>
      <c r="AK1356" s="120" t="s">
        <v>56</v>
      </c>
      <c r="AL1356" s="120" t="s">
        <v>56</v>
      </c>
      <c r="AM1356" s="120">
        <v>0</v>
      </c>
      <c r="AN1356" s="120">
        <v>5</v>
      </c>
      <c r="AO1356" s="120">
        <v>18</v>
      </c>
      <c r="AP1356" s="120">
        <v>93</v>
      </c>
      <c r="AQ1356" s="120">
        <v>649</v>
      </c>
      <c r="AR1356" s="120">
        <v>2506</v>
      </c>
      <c r="AS1356" s="120">
        <v>1375</v>
      </c>
      <c r="AT1356" s="120">
        <v>227</v>
      </c>
      <c r="AU1356" s="120">
        <v>29</v>
      </c>
      <c r="AV1356" s="120">
        <v>2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28.5</v>
      </c>
      <c r="BI1356" s="120">
        <v>28.5</v>
      </c>
      <c r="BJ1356" s="120">
        <v>32.4</v>
      </c>
      <c r="BK1356" s="120">
        <v>35.200000000000003</v>
      </c>
      <c r="BL1356" s="120">
        <v>127</v>
      </c>
      <c r="BM1356" s="120" t="s">
        <v>433</v>
      </c>
    </row>
    <row r="1357" spans="1:65" s="120" customFormat="1" ht="12" x14ac:dyDescent="0.25">
      <c r="A1357" s="120" t="s">
        <v>166</v>
      </c>
      <c r="B1357" s="120">
        <v>4395</v>
      </c>
      <c r="C1357" s="120">
        <v>40</v>
      </c>
      <c r="D1357" s="120">
        <v>3977</v>
      </c>
      <c r="E1357" s="120">
        <v>9</v>
      </c>
      <c r="F1357" s="120">
        <v>356</v>
      </c>
      <c r="G1357" s="120">
        <v>1</v>
      </c>
      <c r="H1357" s="120">
        <v>3</v>
      </c>
      <c r="I1357" s="120">
        <v>1</v>
      </c>
      <c r="J1357" s="120">
        <v>7</v>
      </c>
      <c r="K1357" s="120">
        <v>1</v>
      </c>
      <c r="L1357" s="120">
        <v>0</v>
      </c>
      <c r="M1357" s="120">
        <v>0</v>
      </c>
      <c r="N1357" s="120">
        <v>0</v>
      </c>
      <c r="O1357" s="120">
        <v>0.91</v>
      </c>
      <c r="P1357" s="120">
        <v>90.49</v>
      </c>
      <c r="Q1357" s="120">
        <v>0.20499999999999999</v>
      </c>
      <c r="R1357" s="120">
        <v>8.1</v>
      </c>
      <c r="S1357" s="120">
        <v>2.3E-2</v>
      </c>
      <c r="T1357" s="120">
        <v>6.8000000000000005E-2</v>
      </c>
      <c r="U1357" s="120">
        <v>2.3E-2</v>
      </c>
      <c r="V1357" s="120">
        <v>0.159</v>
      </c>
      <c r="W1357" s="120">
        <v>2.3E-2</v>
      </c>
      <c r="X1357" s="120">
        <v>0</v>
      </c>
      <c r="Y1357" s="120">
        <v>0</v>
      </c>
      <c r="Z1357" s="120">
        <v>0</v>
      </c>
      <c r="AA1357" s="120" t="s">
        <v>563</v>
      </c>
      <c r="AB1357" s="120" t="s">
        <v>541</v>
      </c>
      <c r="AC1357" s="120" t="s">
        <v>463</v>
      </c>
      <c r="AD1357" s="120" t="s">
        <v>567</v>
      </c>
      <c r="AE1357" s="120" t="s">
        <v>460</v>
      </c>
      <c r="AF1357" s="120" t="s">
        <v>444</v>
      </c>
      <c r="AG1357" s="120" t="s">
        <v>567</v>
      </c>
      <c r="AH1357" s="120" t="s">
        <v>513</v>
      </c>
      <c r="AI1357" s="120" t="s">
        <v>563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0</v>
      </c>
      <c r="AO1357" s="120">
        <v>12</v>
      </c>
      <c r="AP1357" s="120">
        <v>39</v>
      </c>
      <c r="AQ1357" s="120">
        <v>420</v>
      </c>
      <c r="AR1357" s="120">
        <v>1800</v>
      </c>
      <c r="AS1357" s="120">
        <v>1556</v>
      </c>
      <c r="AT1357" s="120">
        <v>449</v>
      </c>
      <c r="AU1357" s="120">
        <v>96</v>
      </c>
      <c r="AV1357" s="120">
        <v>18</v>
      </c>
      <c r="AW1357" s="120">
        <v>3</v>
      </c>
      <c r="AX1357" s="120">
        <v>2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30.1</v>
      </c>
      <c r="BI1357" s="120">
        <v>29.8</v>
      </c>
      <c r="BJ1357" s="120">
        <v>34.5</v>
      </c>
      <c r="BK1357" s="120">
        <v>38</v>
      </c>
      <c r="BL1357" s="120">
        <v>309</v>
      </c>
      <c r="BM1357" s="120" t="s">
        <v>434</v>
      </c>
    </row>
    <row r="1360" spans="1:65" s="115" customFormat="1" x14ac:dyDescent="0.25">
      <c r="A1360" s="115" t="s">
        <v>643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238</v>
      </c>
      <c r="AR1363" s="118" t="s">
        <v>51</v>
      </c>
      <c r="AS1363" s="118" t="s">
        <v>239</v>
      </c>
      <c r="AT1363" s="118" t="s">
        <v>240</v>
      </c>
      <c r="AU1363" s="118" t="s">
        <v>241</v>
      </c>
      <c r="AV1363" s="118" t="s">
        <v>242</v>
      </c>
      <c r="AW1363" s="118" t="s">
        <v>52</v>
      </c>
      <c r="AX1363" s="118" t="s">
        <v>243</v>
      </c>
      <c r="AY1363" s="118" t="s">
        <v>244</v>
      </c>
      <c r="AZ1363" s="118" t="s">
        <v>245</v>
      </c>
      <c r="BA1363" s="118" t="s">
        <v>246</v>
      </c>
      <c r="BB1363" s="118" t="s">
        <v>53</v>
      </c>
      <c r="BC1363" s="118" t="s">
        <v>247</v>
      </c>
      <c r="BD1363" s="118" t="s">
        <v>15</v>
      </c>
      <c r="BE1363" s="118" t="s">
        <v>248</v>
      </c>
      <c r="BF1363" s="118" t="s">
        <v>16</v>
      </c>
      <c r="BG1363" s="118" t="s">
        <v>236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238</v>
      </c>
      <c r="AQ1364" s="118" t="s">
        <v>51</v>
      </c>
      <c r="AR1364" s="118" t="s">
        <v>239</v>
      </c>
      <c r="AS1364" s="118" t="s">
        <v>240</v>
      </c>
      <c r="AT1364" s="118" t="s">
        <v>241</v>
      </c>
      <c r="AU1364" s="118" t="s">
        <v>242</v>
      </c>
      <c r="AV1364" s="118" t="s">
        <v>52</v>
      </c>
      <c r="AW1364" s="118" t="s">
        <v>243</v>
      </c>
      <c r="AX1364" s="118" t="s">
        <v>244</v>
      </c>
      <c r="AY1364" s="118" t="s">
        <v>245</v>
      </c>
      <c r="AZ1364" s="118" t="s">
        <v>246</v>
      </c>
      <c r="BA1364" s="118" t="s">
        <v>53</v>
      </c>
      <c r="BB1364" s="118" t="s">
        <v>247</v>
      </c>
      <c r="BC1364" s="118" t="s">
        <v>15</v>
      </c>
      <c r="BD1364" s="118" t="s">
        <v>248</v>
      </c>
      <c r="BE1364" s="118" t="s">
        <v>16</v>
      </c>
      <c r="BF1364" s="118" t="s">
        <v>236</v>
      </c>
      <c r="BG1364" s="118" t="s">
        <v>249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0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0</v>
      </c>
      <c r="Q1365" s="119">
        <v>0</v>
      </c>
      <c r="R1365" s="119">
        <v>100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56</v>
      </c>
      <c r="AC1365" s="119" t="s">
        <v>56</v>
      </c>
      <c r="AD1365" s="119" t="s">
        <v>510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32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433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3</v>
      </c>
      <c r="E1366" s="119">
        <v>0</v>
      </c>
      <c r="F1366" s="119">
        <v>2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60</v>
      </c>
      <c r="Q1366" s="119">
        <v>0</v>
      </c>
      <c r="R1366" s="119">
        <v>40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502</v>
      </c>
      <c r="AC1366" s="119" t="s">
        <v>56</v>
      </c>
      <c r="AD1366" s="119" t="s">
        <v>536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3</v>
      </c>
      <c r="AT1366" s="119">
        <v>1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36.700000000000003</v>
      </c>
      <c r="BI1366" s="119" t="s">
        <v>55</v>
      </c>
      <c r="BJ1366" s="119" t="s">
        <v>55</v>
      </c>
      <c r="BK1366" s="119" t="s">
        <v>55</v>
      </c>
      <c r="BL1366" s="119">
        <v>2</v>
      </c>
      <c r="BM1366" s="119" t="s">
        <v>434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433</v>
      </c>
    </row>
    <row r="1368" spans="1:65" s="119" customFormat="1" ht="11.4" x14ac:dyDescent="0.2">
      <c r="A1368" s="119" t="s">
        <v>57</v>
      </c>
      <c r="B1368" s="119">
        <v>10</v>
      </c>
      <c r="C1368" s="119">
        <v>0</v>
      </c>
      <c r="D1368" s="119">
        <v>10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489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7</v>
      </c>
      <c r="AT1368" s="119">
        <v>2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33.200000000000003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434</v>
      </c>
    </row>
    <row r="1369" spans="1:65" s="119" customFormat="1" ht="11.4" x14ac:dyDescent="0.2">
      <c r="A1369" s="119" t="s">
        <v>59</v>
      </c>
      <c r="B1369" s="119">
        <v>4</v>
      </c>
      <c r="C1369" s="119">
        <v>0</v>
      </c>
      <c r="D1369" s="119">
        <v>4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570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2</v>
      </c>
      <c r="AS1369" s="119">
        <v>0</v>
      </c>
      <c r="AT1369" s="119">
        <v>2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31.9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433</v>
      </c>
    </row>
    <row r="1370" spans="1:65" s="119" customFormat="1" ht="11.4" x14ac:dyDescent="0.2">
      <c r="A1370" s="119" t="s">
        <v>59</v>
      </c>
      <c r="B1370" s="119">
        <v>5</v>
      </c>
      <c r="C1370" s="119">
        <v>1</v>
      </c>
      <c r="D1370" s="119">
        <v>4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20</v>
      </c>
      <c r="P1370" s="119">
        <v>80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503</v>
      </c>
      <c r="AB1370" s="119" t="s">
        <v>563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3</v>
      </c>
      <c r="AS1370" s="119">
        <v>1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30.6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434</v>
      </c>
    </row>
    <row r="1371" spans="1:65" s="119" customFormat="1" ht="11.4" x14ac:dyDescent="0.2">
      <c r="A1371" s="119" t="s">
        <v>60</v>
      </c>
      <c r="B1371" s="119">
        <v>2</v>
      </c>
      <c r="C1371" s="119">
        <v>0</v>
      </c>
      <c r="D1371" s="119">
        <v>1</v>
      </c>
      <c r="E1371" s="119">
        <v>0</v>
      </c>
      <c r="F1371" s="119">
        <v>0</v>
      </c>
      <c r="G1371" s="119">
        <v>1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50</v>
      </c>
      <c r="Q1371" s="119">
        <v>0</v>
      </c>
      <c r="R1371" s="119">
        <v>0</v>
      </c>
      <c r="S1371" s="119">
        <v>50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519</v>
      </c>
      <c r="AC1371" s="119" t="s">
        <v>56</v>
      </c>
      <c r="AD1371" s="119" t="s">
        <v>56</v>
      </c>
      <c r="AE1371" s="119" t="s">
        <v>250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1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23.1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433</v>
      </c>
    </row>
    <row r="1372" spans="1:65" s="119" customFormat="1" ht="11.4" x14ac:dyDescent="0.2">
      <c r="A1372" s="119" t="s">
        <v>60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547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1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30.3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434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433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557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27.4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434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0</v>
      </c>
      <c r="E1375" s="119">
        <v>1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0</v>
      </c>
      <c r="Q1375" s="119">
        <v>100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56</v>
      </c>
      <c r="AC1375" s="119" t="s">
        <v>58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21.3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433</v>
      </c>
    </row>
    <row r="1376" spans="1:65" s="119" customFormat="1" ht="11.4" x14ac:dyDescent="0.2">
      <c r="A1376" s="119" t="s">
        <v>62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621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1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37.700000000000003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434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0</v>
      </c>
      <c r="E1377" s="119">
        <v>1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0</v>
      </c>
      <c r="Q1377" s="119">
        <v>100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56</v>
      </c>
      <c r="AC1377" s="119" t="s">
        <v>557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27.4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433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0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0</v>
      </c>
      <c r="Q1378" s="119">
        <v>0</v>
      </c>
      <c r="R1378" s="119">
        <v>100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56</v>
      </c>
      <c r="AC1378" s="119" t="s">
        <v>56</v>
      </c>
      <c r="AD1378" s="119" t="s">
        <v>443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26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434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433</v>
      </c>
    </row>
    <row r="1380" spans="1:65" s="119" customFormat="1" ht="11.4" x14ac:dyDescent="0.2">
      <c r="A1380" s="119" t="s">
        <v>64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597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0</v>
      </c>
      <c r="AT1380" s="119">
        <v>0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35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434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569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0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32.4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433</v>
      </c>
    </row>
    <row r="1382" spans="1:65" s="119" customFormat="1" ht="11.4" x14ac:dyDescent="0.2">
      <c r="A1382" s="119" t="s">
        <v>66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496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31.6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434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621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37.700000000000003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433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434</v>
      </c>
    </row>
    <row r="1385" spans="1:65" s="119" customFormat="1" ht="11.4" x14ac:dyDescent="0.2">
      <c r="A1385" s="119" t="s">
        <v>68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555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29.1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433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434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100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56</v>
      </c>
      <c r="AC1387" s="119" t="s">
        <v>56</v>
      </c>
      <c r="AD1387" s="119" t="s">
        <v>428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21.8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433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434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3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529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2</v>
      </c>
      <c r="AS1389" s="119">
        <v>0</v>
      </c>
      <c r="AT1389" s="119">
        <v>0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31.8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433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489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2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33.200000000000003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434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685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41.9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433</v>
      </c>
    </row>
    <row r="1392" spans="1:65" s="119" customFormat="1" ht="11.4" x14ac:dyDescent="0.2">
      <c r="A1392" s="119" t="s">
        <v>71</v>
      </c>
      <c r="B1392" s="119">
        <v>3</v>
      </c>
      <c r="C1392" s="119">
        <v>0</v>
      </c>
      <c r="D1392" s="119">
        <v>2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66.67</v>
      </c>
      <c r="Q1392" s="119">
        <v>0</v>
      </c>
      <c r="R1392" s="119">
        <v>33.33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517</v>
      </c>
      <c r="AC1392" s="119" t="s">
        <v>56</v>
      </c>
      <c r="AD1392" s="119" t="s">
        <v>707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2</v>
      </c>
      <c r="AT1392" s="119">
        <v>0</v>
      </c>
      <c r="AU1392" s="119">
        <v>0</v>
      </c>
      <c r="AV1392" s="119">
        <v>1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39.6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434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0</v>
      </c>
      <c r="E1393" s="119">
        <v>0</v>
      </c>
      <c r="F1393" s="119">
        <v>2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0</v>
      </c>
      <c r="Q1393" s="119">
        <v>0</v>
      </c>
      <c r="R1393" s="119">
        <v>100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56</v>
      </c>
      <c r="AC1393" s="119" t="s">
        <v>56</v>
      </c>
      <c r="AD1393" s="119" t="s">
        <v>588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1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35.1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433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434</v>
      </c>
    </row>
    <row r="1395" spans="1:65" s="119" customFormat="1" ht="11.4" x14ac:dyDescent="0.2">
      <c r="A1395" s="119" t="s">
        <v>73</v>
      </c>
      <c r="B1395" s="119">
        <v>3</v>
      </c>
      <c r="C1395" s="119">
        <v>0</v>
      </c>
      <c r="D1395" s="119">
        <v>3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529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2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31.8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433</v>
      </c>
    </row>
    <row r="1396" spans="1:65" s="119" customFormat="1" ht="11.4" x14ac:dyDescent="0.2">
      <c r="A1396" s="119" t="s">
        <v>73</v>
      </c>
      <c r="B1396" s="119">
        <v>3</v>
      </c>
      <c r="C1396" s="119">
        <v>0</v>
      </c>
      <c r="D1396" s="119">
        <v>3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596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1</v>
      </c>
      <c r="AU1396" s="119">
        <v>0</v>
      </c>
      <c r="AV1396" s="119">
        <v>1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37.6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434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503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2</v>
      </c>
      <c r="AT1397" s="119">
        <v>1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33.6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433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571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35.299999999999997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434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569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2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32.4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433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434</v>
      </c>
    </row>
    <row r="1401" spans="1:65" s="119" customFormat="1" ht="11.4" x14ac:dyDescent="0.2">
      <c r="A1401" s="119" t="s">
        <v>76</v>
      </c>
      <c r="B1401" s="119">
        <v>2</v>
      </c>
      <c r="C1401" s="119">
        <v>0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629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1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33.700000000000003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433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626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35.799999999999997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434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542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32.299999999999997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433</v>
      </c>
    </row>
    <row r="1404" spans="1:65" s="119" customFormat="1" ht="11.4" x14ac:dyDescent="0.2">
      <c r="A1404" s="119" t="s">
        <v>77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493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33.4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434</v>
      </c>
    </row>
    <row r="1405" spans="1:65" s="119" customFormat="1" ht="11.4" x14ac:dyDescent="0.2">
      <c r="A1405" s="119" t="s">
        <v>78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610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1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35.4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433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434</v>
      </c>
    </row>
    <row r="1407" spans="1:65" s="119" customFormat="1" ht="11.4" x14ac:dyDescent="0.2">
      <c r="A1407" s="119" t="s">
        <v>80</v>
      </c>
      <c r="B1407" s="119">
        <v>5</v>
      </c>
      <c r="C1407" s="119">
        <v>0</v>
      </c>
      <c r="D1407" s="119">
        <v>4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80</v>
      </c>
      <c r="Q1407" s="119">
        <v>0</v>
      </c>
      <c r="R1407" s="119">
        <v>20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537</v>
      </c>
      <c r="AC1407" s="119" t="s">
        <v>56</v>
      </c>
      <c r="AD1407" s="119" t="s">
        <v>531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2</v>
      </c>
      <c r="AS1407" s="119">
        <v>1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33.299999999999997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433</v>
      </c>
    </row>
    <row r="1408" spans="1:65" s="119" customFormat="1" ht="11.4" x14ac:dyDescent="0.2">
      <c r="A1408" s="119" t="s">
        <v>80</v>
      </c>
      <c r="B1408" s="119">
        <v>6</v>
      </c>
      <c r="C1408" s="119">
        <v>0</v>
      </c>
      <c r="D1408" s="119">
        <v>4</v>
      </c>
      <c r="E1408" s="119">
        <v>0</v>
      </c>
      <c r="F1408" s="119">
        <v>2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66.67</v>
      </c>
      <c r="Q1408" s="119">
        <v>0</v>
      </c>
      <c r="R1408" s="119">
        <v>33.33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500</v>
      </c>
      <c r="AC1408" s="119" t="s">
        <v>56</v>
      </c>
      <c r="AD1408" s="119" t="s">
        <v>573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1</v>
      </c>
      <c r="AS1408" s="119">
        <v>3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28.4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434</v>
      </c>
    </row>
    <row r="1409" spans="1:65" s="119" customFormat="1" ht="11.4" x14ac:dyDescent="0.2">
      <c r="A1409" s="119" t="s">
        <v>81</v>
      </c>
      <c r="B1409" s="119">
        <v>13</v>
      </c>
      <c r="C1409" s="119">
        <v>0</v>
      </c>
      <c r="D1409" s="119">
        <v>13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523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4</v>
      </c>
      <c r="AS1409" s="119">
        <v>6</v>
      </c>
      <c r="AT1409" s="119">
        <v>0</v>
      </c>
      <c r="AU1409" s="119">
        <v>1</v>
      </c>
      <c r="AV1409" s="119">
        <v>0</v>
      </c>
      <c r="AW1409" s="119">
        <v>0</v>
      </c>
      <c r="AX1409" s="119">
        <v>1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33.1</v>
      </c>
      <c r="BI1409" s="119">
        <v>30.8</v>
      </c>
      <c r="BJ1409" s="119">
        <v>39.700000000000003</v>
      </c>
      <c r="BK1409" s="119">
        <v>55.6</v>
      </c>
      <c r="BL1409" s="119">
        <v>2</v>
      </c>
      <c r="BM1409" s="119" t="s">
        <v>433</v>
      </c>
    </row>
    <row r="1410" spans="1:65" s="119" customFormat="1" ht="11.4" x14ac:dyDescent="0.2">
      <c r="A1410" s="119" t="s">
        <v>81</v>
      </c>
      <c r="B1410" s="119">
        <v>6</v>
      </c>
      <c r="C1410" s="119">
        <v>0</v>
      </c>
      <c r="D1410" s="119">
        <v>5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83.33</v>
      </c>
      <c r="Q1410" s="119">
        <v>0</v>
      </c>
      <c r="R1410" s="119">
        <v>16.670000000000002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509</v>
      </c>
      <c r="AC1410" s="119" t="s">
        <v>56</v>
      </c>
      <c r="AD1410" s="119" t="s">
        <v>560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2</v>
      </c>
      <c r="AT1410" s="119">
        <v>2</v>
      </c>
      <c r="AU1410" s="119">
        <v>0</v>
      </c>
      <c r="AV1410" s="119">
        <v>1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35.1</v>
      </c>
      <c r="BI1410" s="119" t="s">
        <v>55</v>
      </c>
      <c r="BJ1410" s="119" t="s">
        <v>55</v>
      </c>
      <c r="BK1410" s="119" t="s">
        <v>55</v>
      </c>
      <c r="BL1410" s="119">
        <v>3</v>
      </c>
      <c r="BM1410" s="119" t="s">
        <v>434</v>
      </c>
    </row>
    <row r="1411" spans="1:65" s="119" customFormat="1" ht="11.4" x14ac:dyDescent="0.2">
      <c r="A1411" s="119" t="s">
        <v>82</v>
      </c>
      <c r="B1411" s="119">
        <v>16</v>
      </c>
      <c r="C1411" s="119">
        <v>1</v>
      </c>
      <c r="D1411" s="119">
        <v>15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6.25</v>
      </c>
      <c r="P1411" s="119">
        <v>93.75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583</v>
      </c>
      <c r="AB1411" s="119" t="s">
        <v>580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2</v>
      </c>
      <c r="AS1411" s="119">
        <v>9</v>
      </c>
      <c r="AT1411" s="119">
        <v>3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32.700000000000003</v>
      </c>
      <c r="BI1411" s="119">
        <v>31.8</v>
      </c>
      <c r="BJ1411" s="119">
        <v>38.6</v>
      </c>
      <c r="BK1411" s="119">
        <v>41</v>
      </c>
      <c r="BL1411" s="119">
        <v>4</v>
      </c>
      <c r="BM1411" s="119" t="s">
        <v>433</v>
      </c>
    </row>
    <row r="1412" spans="1:65" s="119" customFormat="1" ht="11.4" x14ac:dyDescent="0.2">
      <c r="A1412" s="119" t="s">
        <v>82</v>
      </c>
      <c r="B1412" s="119">
        <v>8</v>
      </c>
      <c r="C1412" s="119">
        <v>0</v>
      </c>
      <c r="D1412" s="119">
        <v>7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87.5</v>
      </c>
      <c r="Q1412" s="119">
        <v>0</v>
      </c>
      <c r="R1412" s="119">
        <v>12.5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673</v>
      </c>
      <c r="AC1412" s="119" t="s">
        <v>56</v>
      </c>
      <c r="AD1412" s="119" t="s">
        <v>563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1</v>
      </c>
      <c r="AT1412" s="119">
        <v>1</v>
      </c>
      <c r="AU1412" s="119">
        <v>2</v>
      </c>
      <c r="AV1412" s="119">
        <v>2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39.5</v>
      </c>
      <c r="BI1412" s="119" t="s">
        <v>55</v>
      </c>
      <c r="BJ1412" s="119" t="s">
        <v>55</v>
      </c>
      <c r="BK1412" s="119" t="s">
        <v>55</v>
      </c>
      <c r="BL1412" s="119">
        <v>5</v>
      </c>
      <c r="BM1412" s="119" t="s">
        <v>434</v>
      </c>
    </row>
    <row r="1413" spans="1:65" s="119" customFormat="1" ht="11.4" x14ac:dyDescent="0.2">
      <c r="A1413" s="119" t="s">
        <v>83</v>
      </c>
      <c r="B1413" s="119">
        <v>16</v>
      </c>
      <c r="C1413" s="119">
        <v>2</v>
      </c>
      <c r="D1413" s="119">
        <v>13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12.5</v>
      </c>
      <c r="P1413" s="119">
        <v>81.25</v>
      </c>
      <c r="Q1413" s="119">
        <v>0</v>
      </c>
      <c r="R1413" s="119">
        <v>6.25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610</v>
      </c>
      <c r="AB1413" s="119" t="s">
        <v>614</v>
      </c>
      <c r="AC1413" s="119" t="s">
        <v>56</v>
      </c>
      <c r="AD1413" s="119" t="s">
        <v>693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3</v>
      </c>
      <c r="AS1413" s="119">
        <v>5</v>
      </c>
      <c r="AT1413" s="119">
        <v>7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34.5</v>
      </c>
      <c r="BI1413" s="119">
        <v>35</v>
      </c>
      <c r="BJ1413" s="119">
        <v>38.200000000000003</v>
      </c>
      <c r="BK1413" s="119">
        <v>42</v>
      </c>
      <c r="BL1413" s="119">
        <v>4</v>
      </c>
      <c r="BM1413" s="119" t="s">
        <v>433</v>
      </c>
    </row>
    <row r="1414" spans="1:65" s="119" customFormat="1" ht="11.4" x14ac:dyDescent="0.2">
      <c r="A1414" s="119" t="s">
        <v>83</v>
      </c>
      <c r="B1414" s="119">
        <v>10</v>
      </c>
      <c r="C1414" s="119">
        <v>0</v>
      </c>
      <c r="D1414" s="119">
        <v>8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80</v>
      </c>
      <c r="Q1414" s="119">
        <v>0</v>
      </c>
      <c r="R1414" s="119">
        <v>20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506</v>
      </c>
      <c r="AC1414" s="119" t="s">
        <v>56</v>
      </c>
      <c r="AD1414" s="119" t="s">
        <v>504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2</v>
      </c>
      <c r="AS1414" s="119">
        <v>3</v>
      </c>
      <c r="AT1414" s="119">
        <v>4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34.799999999999997</v>
      </c>
      <c r="BI1414" s="119" t="s">
        <v>55</v>
      </c>
      <c r="BJ1414" s="119" t="s">
        <v>55</v>
      </c>
      <c r="BK1414" s="119" t="s">
        <v>55</v>
      </c>
      <c r="BL1414" s="119">
        <v>4</v>
      </c>
      <c r="BM1414" s="119" t="s">
        <v>434</v>
      </c>
    </row>
    <row r="1415" spans="1:65" s="119" customFormat="1" ht="11.4" x14ac:dyDescent="0.2">
      <c r="A1415" s="119" t="s">
        <v>85</v>
      </c>
      <c r="B1415" s="119">
        <v>27</v>
      </c>
      <c r="C1415" s="119">
        <v>0</v>
      </c>
      <c r="D1415" s="119">
        <v>22</v>
      </c>
      <c r="E1415" s="119">
        <v>0</v>
      </c>
      <c r="F1415" s="119">
        <v>5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81.48</v>
      </c>
      <c r="Q1415" s="119">
        <v>0</v>
      </c>
      <c r="R1415" s="119">
        <v>18.52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493</v>
      </c>
      <c r="AC1415" s="119" t="s">
        <v>56</v>
      </c>
      <c r="AD1415" s="119" t="s">
        <v>511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7</v>
      </c>
      <c r="AS1415" s="119">
        <v>10</v>
      </c>
      <c r="AT1415" s="119">
        <v>8</v>
      </c>
      <c r="AU1415" s="119">
        <v>2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33.299999999999997</v>
      </c>
      <c r="BI1415" s="119">
        <v>32.9</v>
      </c>
      <c r="BJ1415" s="119">
        <v>38.5</v>
      </c>
      <c r="BK1415" s="119">
        <v>41.5</v>
      </c>
      <c r="BL1415" s="119">
        <v>6</v>
      </c>
      <c r="BM1415" s="119" t="s">
        <v>433</v>
      </c>
    </row>
    <row r="1416" spans="1:65" s="119" customFormat="1" ht="11.4" x14ac:dyDescent="0.2">
      <c r="A1416" s="119" t="s">
        <v>85</v>
      </c>
      <c r="B1416" s="119">
        <v>15</v>
      </c>
      <c r="C1416" s="119">
        <v>0</v>
      </c>
      <c r="D1416" s="119">
        <v>12</v>
      </c>
      <c r="E1416" s="119">
        <v>0</v>
      </c>
      <c r="F1416" s="119">
        <v>2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80</v>
      </c>
      <c r="Q1416" s="119">
        <v>0</v>
      </c>
      <c r="R1416" s="119">
        <v>13.33</v>
      </c>
      <c r="S1416" s="119">
        <v>6.6669999999999998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528</v>
      </c>
      <c r="AC1416" s="119" t="s">
        <v>56</v>
      </c>
      <c r="AD1416" s="119" t="s">
        <v>547</v>
      </c>
      <c r="AE1416" s="119" t="s">
        <v>609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5</v>
      </c>
      <c r="AS1416" s="119">
        <v>8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30.4</v>
      </c>
      <c r="BI1416" s="119">
        <v>30.6</v>
      </c>
      <c r="BJ1416" s="119">
        <v>34.700000000000003</v>
      </c>
      <c r="BK1416" s="119">
        <v>37</v>
      </c>
      <c r="BL1416" s="119">
        <v>1</v>
      </c>
      <c r="BM1416" s="119" t="s">
        <v>434</v>
      </c>
    </row>
    <row r="1417" spans="1:65" s="119" customFormat="1" ht="11.4" x14ac:dyDescent="0.2">
      <c r="A1417" s="119" t="s">
        <v>86</v>
      </c>
      <c r="B1417" s="119">
        <v>27</v>
      </c>
      <c r="C1417" s="119">
        <v>0</v>
      </c>
      <c r="D1417" s="119">
        <v>26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96.3</v>
      </c>
      <c r="Q1417" s="119">
        <v>0</v>
      </c>
      <c r="R1417" s="119">
        <v>3.7040000000000002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542</v>
      </c>
      <c r="AC1417" s="119" t="s">
        <v>56</v>
      </c>
      <c r="AD1417" s="119" t="s">
        <v>585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9</v>
      </c>
      <c r="AS1417" s="119">
        <v>12</v>
      </c>
      <c r="AT1417" s="119">
        <v>5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32.4</v>
      </c>
      <c r="BI1417" s="119">
        <v>31.5</v>
      </c>
      <c r="BJ1417" s="119">
        <v>38.200000000000003</v>
      </c>
      <c r="BK1417" s="119">
        <v>41.3</v>
      </c>
      <c r="BL1417" s="119">
        <v>6</v>
      </c>
      <c r="BM1417" s="119" t="s">
        <v>433</v>
      </c>
    </row>
    <row r="1418" spans="1:65" s="119" customFormat="1" ht="11.4" x14ac:dyDescent="0.2">
      <c r="A1418" s="119" t="s">
        <v>86</v>
      </c>
      <c r="B1418" s="119">
        <v>13</v>
      </c>
      <c r="C1418" s="119">
        <v>0</v>
      </c>
      <c r="D1418" s="119">
        <v>10</v>
      </c>
      <c r="E1418" s="119">
        <v>0</v>
      </c>
      <c r="F1418" s="119">
        <v>3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76.92</v>
      </c>
      <c r="Q1418" s="119">
        <v>0</v>
      </c>
      <c r="R1418" s="119">
        <v>23.08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580</v>
      </c>
      <c r="AC1418" s="119" t="s">
        <v>56</v>
      </c>
      <c r="AD1418" s="119" t="s">
        <v>629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8</v>
      </c>
      <c r="AT1418" s="119">
        <v>3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32.5</v>
      </c>
      <c r="BI1418" s="119">
        <v>33.1</v>
      </c>
      <c r="BJ1418" s="119">
        <v>38.5</v>
      </c>
      <c r="BK1418" s="119">
        <v>40.200000000000003</v>
      </c>
      <c r="BL1418" s="119">
        <v>3</v>
      </c>
      <c r="BM1418" s="119" t="s">
        <v>434</v>
      </c>
    </row>
    <row r="1419" spans="1:65" s="119" customFormat="1" ht="11.4" x14ac:dyDescent="0.2">
      <c r="A1419" s="119" t="s">
        <v>87</v>
      </c>
      <c r="B1419" s="119">
        <v>59</v>
      </c>
      <c r="C1419" s="119">
        <v>2</v>
      </c>
      <c r="D1419" s="119">
        <v>51</v>
      </c>
      <c r="E1419" s="119">
        <v>0</v>
      </c>
      <c r="F1419" s="119">
        <v>6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3.39</v>
      </c>
      <c r="P1419" s="119">
        <v>86.44</v>
      </c>
      <c r="Q1419" s="119">
        <v>0</v>
      </c>
      <c r="R1419" s="119">
        <v>10.17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511</v>
      </c>
      <c r="AB1419" s="119" t="s">
        <v>558</v>
      </c>
      <c r="AC1419" s="119" t="s">
        <v>56</v>
      </c>
      <c r="AD1419" s="119" t="s">
        <v>504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25</v>
      </c>
      <c r="AS1419" s="119">
        <v>25</v>
      </c>
      <c r="AT1419" s="119">
        <v>9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31.1</v>
      </c>
      <c r="BI1419" s="119">
        <v>30.4</v>
      </c>
      <c r="BJ1419" s="119">
        <v>35.1</v>
      </c>
      <c r="BK1419" s="119">
        <v>37.200000000000003</v>
      </c>
      <c r="BL1419" s="119">
        <v>3</v>
      </c>
      <c r="BM1419" s="119" t="s">
        <v>433</v>
      </c>
    </row>
    <row r="1420" spans="1:65" s="119" customFormat="1" ht="11.4" x14ac:dyDescent="0.2">
      <c r="A1420" s="119" t="s">
        <v>87</v>
      </c>
      <c r="B1420" s="119">
        <v>29</v>
      </c>
      <c r="C1420" s="119">
        <v>0</v>
      </c>
      <c r="D1420" s="119">
        <v>26</v>
      </c>
      <c r="E1420" s="119">
        <v>0</v>
      </c>
      <c r="F1420" s="119">
        <v>3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89.66</v>
      </c>
      <c r="Q1420" s="119">
        <v>0</v>
      </c>
      <c r="R1420" s="119">
        <v>10.34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585</v>
      </c>
      <c r="AC1420" s="119" t="s">
        <v>56</v>
      </c>
      <c r="AD1420" s="119" t="s">
        <v>520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2</v>
      </c>
      <c r="AR1420" s="119">
        <v>10</v>
      </c>
      <c r="AS1420" s="119">
        <v>7</v>
      </c>
      <c r="AT1420" s="119">
        <v>8</v>
      </c>
      <c r="AU1420" s="119">
        <v>1</v>
      </c>
      <c r="AV1420" s="119">
        <v>1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32.5</v>
      </c>
      <c r="BI1420" s="119">
        <v>31.9</v>
      </c>
      <c r="BJ1420" s="119">
        <v>37.4</v>
      </c>
      <c r="BK1420" s="119">
        <v>45.9</v>
      </c>
      <c r="BL1420" s="119">
        <v>5</v>
      </c>
      <c r="BM1420" s="119" t="s">
        <v>434</v>
      </c>
    </row>
    <row r="1421" spans="1:65" s="119" customFormat="1" ht="11.4" x14ac:dyDescent="0.2">
      <c r="A1421" s="119" t="s">
        <v>88</v>
      </c>
      <c r="B1421" s="119">
        <v>55</v>
      </c>
      <c r="C1421" s="119">
        <v>0</v>
      </c>
      <c r="D1421" s="119">
        <v>49</v>
      </c>
      <c r="E1421" s="119">
        <v>0</v>
      </c>
      <c r="F1421" s="119">
        <v>6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89.09</v>
      </c>
      <c r="Q1421" s="119">
        <v>0</v>
      </c>
      <c r="R1421" s="119">
        <v>10.91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567</v>
      </c>
      <c r="AC1421" s="119" t="s">
        <v>56</v>
      </c>
      <c r="AD1421" s="119" t="s">
        <v>547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32</v>
      </c>
      <c r="AS1421" s="119">
        <v>18</v>
      </c>
      <c r="AT1421" s="119">
        <v>4</v>
      </c>
      <c r="AU1421" s="119">
        <v>1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30</v>
      </c>
      <c r="BI1421" s="119">
        <v>29.4</v>
      </c>
      <c r="BJ1421" s="119">
        <v>33.6</v>
      </c>
      <c r="BK1421" s="119">
        <v>39.5</v>
      </c>
      <c r="BL1421" s="119">
        <v>4</v>
      </c>
      <c r="BM1421" s="119" t="s">
        <v>433</v>
      </c>
    </row>
    <row r="1422" spans="1:65" s="119" customFormat="1" ht="11.4" x14ac:dyDescent="0.2">
      <c r="A1422" s="119" t="s">
        <v>88</v>
      </c>
      <c r="B1422" s="119">
        <v>18</v>
      </c>
      <c r="C1422" s="119">
        <v>0</v>
      </c>
      <c r="D1422" s="119">
        <v>14</v>
      </c>
      <c r="E1422" s="119">
        <v>0</v>
      </c>
      <c r="F1422" s="119">
        <v>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77.78</v>
      </c>
      <c r="Q1422" s="119">
        <v>0</v>
      </c>
      <c r="R1422" s="119">
        <v>22.22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504</v>
      </c>
      <c r="AC1422" s="119" t="s">
        <v>56</v>
      </c>
      <c r="AD1422" s="119" t="s">
        <v>542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6</v>
      </c>
      <c r="AS1422" s="119">
        <v>10</v>
      </c>
      <c r="AT1422" s="119">
        <v>2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31.5</v>
      </c>
      <c r="BI1422" s="119">
        <v>31</v>
      </c>
      <c r="BJ1422" s="119">
        <v>34.9</v>
      </c>
      <c r="BK1422" s="119">
        <v>36.5</v>
      </c>
      <c r="BL1422" s="119">
        <v>0</v>
      </c>
      <c r="BM1422" s="119" t="s">
        <v>434</v>
      </c>
    </row>
    <row r="1423" spans="1:65" s="119" customFormat="1" ht="11.4" x14ac:dyDescent="0.2">
      <c r="A1423" s="119" t="s">
        <v>89</v>
      </c>
      <c r="B1423" s="119">
        <v>100</v>
      </c>
      <c r="C1423" s="119">
        <v>0</v>
      </c>
      <c r="D1423" s="119">
        <v>95</v>
      </c>
      <c r="E1423" s="119">
        <v>0</v>
      </c>
      <c r="F1423" s="119">
        <v>5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95</v>
      </c>
      <c r="Q1423" s="119">
        <v>0</v>
      </c>
      <c r="R1423" s="119">
        <v>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543</v>
      </c>
      <c r="AC1423" s="119" t="s">
        <v>56</v>
      </c>
      <c r="AD1423" s="119" t="s">
        <v>505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10</v>
      </c>
      <c r="AR1423" s="119">
        <v>60</v>
      </c>
      <c r="AS1423" s="119">
        <v>19</v>
      </c>
      <c r="AT1423" s="119">
        <v>8</v>
      </c>
      <c r="AU1423" s="119">
        <v>1</v>
      </c>
      <c r="AV1423" s="119">
        <v>1</v>
      </c>
      <c r="AW1423" s="119">
        <v>1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29.4</v>
      </c>
      <c r="BI1423" s="119">
        <v>28.6</v>
      </c>
      <c r="BJ1423" s="119">
        <v>33.200000000000003</v>
      </c>
      <c r="BK1423" s="119">
        <v>36.9</v>
      </c>
      <c r="BL1423" s="119">
        <v>4</v>
      </c>
      <c r="BM1423" s="119" t="s">
        <v>433</v>
      </c>
    </row>
    <row r="1424" spans="1:65" s="119" customFormat="1" ht="11.4" x14ac:dyDescent="0.2">
      <c r="A1424" s="119" t="s">
        <v>89</v>
      </c>
      <c r="B1424" s="119">
        <v>47</v>
      </c>
      <c r="C1424" s="119">
        <v>1</v>
      </c>
      <c r="D1424" s="119">
        <v>42</v>
      </c>
      <c r="E1424" s="119">
        <v>0</v>
      </c>
      <c r="F1424" s="119">
        <v>4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2.1280000000000001</v>
      </c>
      <c r="P1424" s="119">
        <v>89.36</v>
      </c>
      <c r="Q1424" s="119">
        <v>0</v>
      </c>
      <c r="R1424" s="119">
        <v>8.5109999999999992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675</v>
      </c>
      <c r="AB1424" s="119" t="s">
        <v>541</v>
      </c>
      <c r="AC1424" s="119" t="s">
        <v>56</v>
      </c>
      <c r="AD1424" s="119" t="s">
        <v>542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1</v>
      </c>
      <c r="AR1424" s="119">
        <v>24</v>
      </c>
      <c r="AS1424" s="119">
        <v>17</v>
      </c>
      <c r="AT1424" s="119">
        <v>4</v>
      </c>
      <c r="AU1424" s="119">
        <v>1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30.6</v>
      </c>
      <c r="BI1424" s="119">
        <v>29.7</v>
      </c>
      <c r="BJ1424" s="119">
        <v>33.799999999999997</v>
      </c>
      <c r="BK1424" s="119">
        <v>39.299999999999997</v>
      </c>
      <c r="BL1424" s="119">
        <v>4</v>
      </c>
      <c r="BM1424" s="119" t="s">
        <v>434</v>
      </c>
    </row>
    <row r="1425" spans="1:65" s="119" customFormat="1" ht="11.4" x14ac:dyDescent="0.2">
      <c r="A1425" s="119" t="s">
        <v>90</v>
      </c>
      <c r="B1425" s="119">
        <v>167</v>
      </c>
      <c r="C1425" s="119">
        <v>0</v>
      </c>
      <c r="D1425" s="119">
        <v>158</v>
      </c>
      <c r="E1425" s="119">
        <v>1</v>
      </c>
      <c r="F1425" s="119">
        <v>8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94.61</v>
      </c>
      <c r="Q1425" s="119">
        <v>0.59899999999999998</v>
      </c>
      <c r="R1425" s="119">
        <v>4.79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600</v>
      </c>
      <c r="AC1425" s="119" t="s">
        <v>452</v>
      </c>
      <c r="AD1425" s="119" t="s">
        <v>478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</v>
      </c>
      <c r="AQ1425" s="119">
        <v>33</v>
      </c>
      <c r="AR1425" s="119">
        <v>102</v>
      </c>
      <c r="AS1425" s="119">
        <v>28</v>
      </c>
      <c r="AT1425" s="119">
        <v>1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27.4</v>
      </c>
      <c r="BI1425" s="119">
        <v>27.3</v>
      </c>
      <c r="BJ1425" s="119">
        <v>30.4</v>
      </c>
      <c r="BK1425" s="119">
        <v>33.299999999999997</v>
      </c>
      <c r="BL1425" s="119">
        <v>1</v>
      </c>
      <c r="BM1425" s="119" t="s">
        <v>433</v>
      </c>
    </row>
    <row r="1426" spans="1:65" s="119" customFormat="1" ht="11.4" x14ac:dyDescent="0.2">
      <c r="A1426" s="119" t="s">
        <v>90</v>
      </c>
      <c r="B1426" s="119">
        <v>43</v>
      </c>
      <c r="C1426" s="119">
        <v>0</v>
      </c>
      <c r="D1426" s="119">
        <v>40</v>
      </c>
      <c r="E1426" s="119">
        <v>0</v>
      </c>
      <c r="F1426" s="119">
        <v>3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93.02</v>
      </c>
      <c r="Q1426" s="119">
        <v>0</v>
      </c>
      <c r="R1426" s="119">
        <v>6.9770000000000003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543</v>
      </c>
      <c r="AC1426" s="119" t="s">
        <v>56</v>
      </c>
      <c r="AD1426" s="119" t="s">
        <v>518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9</v>
      </c>
      <c r="AR1426" s="119">
        <v>14</v>
      </c>
      <c r="AS1426" s="119">
        <v>14</v>
      </c>
      <c r="AT1426" s="119">
        <v>4</v>
      </c>
      <c r="AU1426" s="119">
        <v>2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29.4</v>
      </c>
      <c r="BI1426" s="119">
        <v>28.7</v>
      </c>
      <c r="BJ1426" s="119">
        <v>34.9</v>
      </c>
      <c r="BK1426" s="119">
        <v>42.3</v>
      </c>
      <c r="BL1426" s="119">
        <v>4</v>
      </c>
      <c r="BM1426" s="119" t="s">
        <v>434</v>
      </c>
    </row>
    <row r="1427" spans="1:65" s="119" customFormat="1" ht="11.4" x14ac:dyDescent="0.2">
      <c r="A1427" s="119" t="s">
        <v>91</v>
      </c>
      <c r="B1427" s="119">
        <v>171</v>
      </c>
      <c r="C1427" s="119">
        <v>1</v>
      </c>
      <c r="D1427" s="119">
        <v>156</v>
      </c>
      <c r="E1427" s="119">
        <v>0</v>
      </c>
      <c r="F1427" s="119">
        <v>14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0.58499999999999996</v>
      </c>
      <c r="P1427" s="119">
        <v>91.23</v>
      </c>
      <c r="Q1427" s="119">
        <v>0</v>
      </c>
      <c r="R1427" s="119">
        <v>8.1869999999999994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530</v>
      </c>
      <c r="AB1427" s="119" t="s">
        <v>435</v>
      </c>
      <c r="AC1427" s="119" t="s">
        <v>56</v>
      </c>
      <c r="AD1427" s="119" t="s">
        <v>590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2</v>
      </c>
      <c r="AO1427" s="119">
        <v>3</v>
      </c>
      <c r="AP1427" s="119">
        <v>23</v>
      </c>
      <c r="AQ1427" s="119">
        <v>41</v>
      </c>
      <c r="AR1427" s="119">
        <v>86</v>
      </c>
      <c r="AS1427" s="119">
        <v>13</v>
      </c>
      <c r="AT1427" s="119">
        <v>3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25</v>
      </c>
      <c r="BI1427" s="119">
        <v>25.7</v>
      </c>
      <c r="BJ1427" s="119">
        <v>29.4</v>
      </c>
      <c r="BK1427" s="119">
        <v>32</v>
      </c>
      <c r="BL1427" s="119">
        <v>0</v>
      </c>
      <c r="BM1427" s="119" t="s">
        <v>433</v>
      </c>
    </row>
    <row r="1428" spans="1:65" s="119" customFormat="1" ht="11.4" x14ac:dyDescent="0.2">
      <c r="A1428" s="119" t="s">
        <v>91</v>
      </c>
      <c r="B1428" s="119">
        <v>54</v>
      </c>
      <c r="C1428" s="119">
        <v>0</v>
      </c>
      <c r="D1428" s="119">
        <v>49</v>
      </c>
      <c r="E1428" s="119">
        <v>0</v>
      </c>
      <c r="F1428" s="119">
        <v>5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90.74</v>
      </c>
      <c r="Q1428" s="119">
        <v>0</v>
      </c>
      <c r="R1428" s="119">
        <v>9.2590000000000003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560</v>
      </c>
      <c r="AC1428" s="119" t="s">
        <v>56</v>
      </c>
      <c r="AD1428" s="119" t="s">
        <v>496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4</v>
      </c>
      <c r="AR1428" s="119">
        <v>24</v>
      </c>
      <c r="AS1428" s="119">
        <v>20</v>
      </c>
      <c r="AT1428" s="119">
        <v>4</v>
      </c>
      <c r="AU1428" s="119">
        <v>2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30.2</v>
      </c>
      <c r="BI1428" s="119">
        <v>29.7</v>
      </c>
      <c r="BJ1428" s="119">
        <v>33.799999999999997</v>
      </c>
      <c r="BK1428" s="119">
        <v>38.700000000000003</v>
      </c>
      <c r="BL1428" s="119">
        <v>4</v>
      </c>
      <c r="BM1428" s="119" t="s">
        <v>434</v>
      </c>
    </row>
    <row r="1429" spans="1:65" s="119" customFormat="1" ht="11.4" x14ac:dyDescent="0.2">
      <c r="A1429" s="119" t="s">
        <v>92</v>
      </c>
      <c r="B1429" s="119">
        <v>141</v>
      </c>
      <c r="C1429" s="119">
        <v>1</v>
      </c>
      <c r="D1429" s="119">
        <v>128</v>
      </c>
      <c r="E1429" s="119">
        <v>1</v>
      </c>
      <c r="F1429" s="119">
        <v>11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0.70899999999999996</v>
      </c>
      <c r="P1429" s="119">
        <v>90.78</v>
      </c>
      <c r="Q1429" s="119">
        <v>0.70899999999999996</v>
      </c>
      <c r="R1429" s="119">
        <v>7.8010000000000002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178</v>
      </c>
      <c r="AB1429" s="119" t="s">
        <v>483</v>
      </c>
      <c r="AC1429" s="119" t="s">
        <v>496</v>
      </c>
      <c r="AD1429" s="119" t="s">
        <v>551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9</v>
      </c>
      <c r="AQ1429" s="119">
        <v>32</v>
      </c>
      <c r="AR1429" s="119">
        <v>68</v>
      </c>
      <c r="AS1429" s="119">
        <v>31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26.8</v>
      </c>
      <c r="BI1429" s="119">
        <v>27.2</v>
      </c>
      <c r="BJ1429" s="119">
        <v>30.8</v>
      </c>
      <c r="BK1429" s="119">
        <v>32.299999999999997</v>
      </c>
      <c r="BL1429" s="119">
        <v>1</v>
      </c>
      <c r="BM1429" s="119" t="s">
        <v>433</v>
      </c>
    </row>
    <row r="1430" spans="1:65" s="119" customFormat="1" ht="11.4" x14ac:dyDescent="0.2">
      <c r="A1430" s="119" t="s">
        <v>92</v>
      </c>
      <c r="B1430" s="119">
        <v>56</v>
      </c>
      <c r="C1430" s="119">
        <v>0</v>
      </c>
      <c r="D1430" s="119">
        <v>49</v>
      </c>
      <c r="E1430" s="119">
        <v>0</v>
      </c>
      <c r="F1430" s="119">
        <v>7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87.5</v>
      </c>
      <c r="Q1430" s="119">
        <v>0</v>
      </c>
      <c r="R1430" s="119">
        <v>12.5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516</v>
      </c>
      <c r="AC1430" s="119" t="s">
        <v>56</v>
      </c>
      <c r="AD1430" s="119" t="s">
        <v>567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21</v>
      </c>
      <c r="AS1430" s="119">
        <v>27</v>
      </c>
      <c r="AT1430" s="119">
        <v>7</v>
      </c>
      <c r="AU1430" s="119">
        <v>1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31.3</v>
      </c>
      <c r="BI1430" s="119">
        <v>31</v>
      </c>
      <c r="BJ1430" s="119">
        <v>34.9</v>
      </c>
      <c r="BK1430" s="119">
        <v>39.1</v>
      </c>
      <c r="BL1430" s="119">
        <v>6</v>
      </c>
      <c r="BM1430" s="119" t="s">
        <v>434</v>
      </c>
    </row>
    <row r="1431" spans="1:65" s="119" customFormat="1" ht="11.4" x14ac:dyDescent="0.2">
      <c r="A1431" s="119" t="s">
        <v>93</v>
      </c>
      <c r="B1431" s="119">
        <v>121</v>
      </c>
      <c r="C1431" s="119">
        <v>2</v>
      </c>
      <c r="D1431" s="119">
        <v>108</v>
      </c>
      <c r="E1431" s="119">
        <v>3</v>
      </c>
      <c r="F1431" s="119">
        <v>8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1.653</v>
      </c>
      <c r="P1431" s="119">
        <v>89.26</v>
      </c>
      <c r="Q1431" s="119">
        <v>2.4790000000000001</v>
      </c>
      <c r="R1431" s="119">
        <v>6.6120000000000001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553</v>
      </c>
      <c r="AB1431" s="119" t="s">
        <v>540</v>
      </c>
      <c r="AC1431" s="119" t="s">
        <v>625</v>
      </c>
      <c r="AD1431" s="119" t="s">
        <v>528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4</v>
      </c>
      <c r="AP1431" s="119">
        <v>6</v>
      </c>
      <c r="AQ1431" s="119">
        <v>23</v>
      </c>
      <c r="AR1431" s="119">
        <v>57</v>
      </c>
      <c r="AS1431" s="119">
        <v>28</v>
      </c>
      <c r="AT1431" s="119">
        <v>1</v>
      </c>
      <c r="AU1431" s="119">
        <v>1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26.5</v>
      </c>
      <c r="BI1431" s="119">
        <v>27</v>
      </c>
      <c r="BJ1431" s="119">
        <v>31.1</v>
      </c>
      <c r="BK1431" s="119">
        <v>33</v>
      </c>
      <c r="BL1431" s="119">
        <v>1</v>
      </c>
      <c r="BM1431" s="119" t="s">
        <v>433</v>
      </c>
    </row>
    <row r="1432" spans="1:65" s="119" customFormat="1" ht="11.4" x14ac:dyDescent="0.2">
      <c r="A1432" s="119" t="s">
        <v>93</v>
      </c>
      <c r="B1432" s="119">
        <v>63</v>
      </c>
      <c r="C1432" s="119">
        <v>0</v>
      </c>
      <c r="D1432" s="119">
        <v>55</v>
      </c>
      <c r="E1432" s="119">
        <v>1</v>
      </c>
      <c r="F1432" s="119">
        <v>6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87.3</v>
      </c>
      <c r="Q1432" s="119">
        <v>1.587</v>
      </c>
      <c r="R1432" s="119">
        <v>9.5239999999999991</v>
      </c>
      <c r="S1432" s="119">
        <v>0</v>
      </c>
      <c r="T1432" s="119">
        <v>1.587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570</v>
      </c>
      <c r="AC1432" s="119" t="s">
        <v>603</v>
      </c>
      <c r="AD1432" s="119" t="s">
        <v>480</v>
      </c>
      <c r="AE1432" s="119" t="s">
        <v>56</v>
      </c>
      <c r="AF1432" s="119" t="s">
        <v>555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3</v>
      </c>
      <c r="AR1432" s="119">
        <v>24</v>
      </c>
      <c r="AS1432" s="119">
        <v>27</v>
      </c>
      <c r="AT1432" s="119">
        <v>4</v>
      </c>
      <c r="AU1432" s="119">
        <v>3</v>
      </c>
      <c r="AV1432" s="119">
        <v>1</v>
      </c>
      <c r="AW1432" s="119">
        <v>0</v>
      </c>
      <c r="AX1432" s="119">
        <v>1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31.5</v>
      </c>
      <c r="BI1432" s="119">
        <v>30.3</v>
      </c>
      <c r="BJ1432" s="119">
        <v>35</v>
      </c>
      <c r="BK1432" s="119">
        <v>42.6</v>
      </c>
      <c r="BL1432" s="119">
        <v>8</v>
      </c>
      <c r="BM1432" s="119" t="s">
        <v>434</v>
      </c>
    </row>
    <row r="1433" spans="1:65" s="119" customFormat="1" ht="11.4" x14ac:dyDescent="0.2">
      <c r="A1433" s="119" t="s">
        <v>94</v>
      </c>
      <c r="B1433" s="119">
        <v>135</v>
      </c>
      <c r="C1433" s="119">
        <v>3</v>
      </c>
      <c r="D1433" s="119">
        <v>125</v>
      </c>
      <c r="E1433" s="119">
        <v>0</v>
      </c>
      <c r="F1433" s="119">
        <v>7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2.222</v>
      </c>
      <c r="P1433" s="119">
        <v>92.59</v>
      </c>
      <c r="Q1433" s="119">
        <v>0</v>
      </c>
      <c r="R1433" s="119">
        <v>5.1849999999999996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457</v>
      </c>
      <c r="AB1433" s="119" t="s">
        <v>600</v>
      </c>
      <c r="AC1433" s="119" t="s">
        <v>56</v>
      </c>
      <c r="AD1433" s="119" t="s">
        <v>577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2</v>
      </c>
      <c r="AP1433" s="119">
        <v>3</v>
      </c>
      <c r="AQ1433" s="119">
        <v>17</v>
      </c>
      <c r="AR1433" s="119">
        <v>76</v>
      </c>
      <c r="AS1433" s="119">
        <v>31</v>
      </c>
      <c r="AT1433" s="119">
        <v>3</v>
      </c>
      <c r="AU1433" s="119">
        <v>1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27.5</v>
      </c>
      <c r="BI1433" s="119">
        <v>27.7</v>
      </c>
      <c r="BJ1433" s="119">
        <v>31.6</v>
      </c>
      <c r="BK1433" s="119">
        <v>33.700000000000003</v>
      </c>
      <c r="BL1433" s="119">
        <v>1</v>
      </c>
      <c r="BM1433" s="119" t="s">
        <v>433</v>
      </c>
    </row>
    <row r="1434" spans="1:65" s="119" customFormat="1" ht="11.4" x14ac:dyDescent="0.2">
      <c r="A1434" s="119" t="s">
        <v>94</v>
      </c>
      <c r="B1434" s="119">
        <v>43</v>
      </c>
      <c r="C1434" s="119">
        <v>1</v>
      </c>
      <c r="D1434" s="119">
        <v>36</v>
      </c>
      <c r="E1434" s="119">
        <v>0</v>
      </c>
      <c r="F1434" s="119">
        <v>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2.3260000000000001</v>
      </c>
      <c r="P1434" s="119">
        <v>83.72</v>
      </c>
      <c r="Q1434" s="119">
        <v>0</v>
      </c>
      <c r="R1434" s="119">
        <v>13.95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492</v>
      </c>
      <c r="AB1434" s="119" t="s">
        <v>514</v>
      </c>
      <c r="AC1434" s="119" t="s">
        <v>56</v>
      </c>
      <c r="AD1434" s="119" t="s">
        <v>580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1</v>
      </c>
      <c r="AR1434" s="119">
        <v>12</v>
      </c>
      <c r="AS1434" s="119">
        <v>23</v>
      </c>
      <c r="AT1434" s="119">
        <v>5</v>
      </c>
      <c r="AU1434" s="119">
        <v>1</v>
      </c>
      <c r="AV1434" s="119">
        <v>1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32.200000000000003</v>
      </c>
      <c r="BI1434" s="119">
        <v>31.7</v>
      </c>
      <c r="BJ1434" s="119">
        <v>36.6</v>
      </c>
      <c r="BK1434" s="119">
        <v>43.2</v>
      </c>
      <c r="BL1434" s="119">
        <v>6</v>
      </c>
      <c r="BM1434" s="119" t="s">
        <v>434</v>
      </c>
    </row>
    <row r="1435" spans="1:65" s="119" customFormat="1" ht="11.4" x14ac:dyDescent="0.2">
      <c r="A1435" s="119" t="s">
        <v>95</v>
      </c>
      <c r="B1435" s="119">
        <v>107</v>
      </c>
      <c r="C1435" s="119">
        <v>0</v>
      </c>
      <c r="D1435" s="119">
        <v>102</v>
      </c>
      <c r="E1435" s="119">
        <v>1</v>
      </c>
      <c r="F1435" s="119">
        <v>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95.33</v>
      </c>
      <c r="Q1435" s="119">
        <v>0.93500000000000005</v>
      </c>
      <c r="R1435" s="119">
        <v>3.738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555</v>
      </c>
      <c r="AC1435" s="119" t="s">
        <v>513</v>
      </c>
      <c r="AD1435" s="119" t="s">
        <v>547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</v>
      </c>
      <c r="AP1435" s="119">
        <v>0</v>
      </c>
      <c r="AQ1435" s="119">
        <v>12</v>
      </c>
      <c r="AR1435" s="119">
        <v>64</v>
      </c>
      <c r="AS1435" s="119">
        <v>21</v>
      </c>
      <c r="AT1435" s="119">
        <v>6</v>
      </c>
      <c r="AU1435" s="119">
        <v>2</v>
      </c>
      <c r="AV1435" s="119">
        <v>1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29.1</v>
      </c>
      <c r="BI1435" s="119">
        <v>28.6</v>
      </c>
      <c r="BJ1435" s="119">
        <v>32.5</v>
      </c>
      <c r="BK1435" s="119">
        <v>38.299999999999997</v>
      </c>
      <c r="BL1435" s="119">
        <v>6</v>
      </c>
      <c r="BM1435" s="119" t="s">
        <v>433</v>
      </c>
    </row>
    <row r="1436" spans="1:65" s="119" customFormat="1" ht="11.4" x14ac:dyDescent="0.2">
      <c r="A1436" s="119" t="s">
        <v>95</v>
      </c>
      <c r="B1436" s="119">
        <v>41</v>
      </c>
      <c r="C1436" s="119">
        <v>0</v>
      </c>
      <c r="D1436" s="119">
        <v>35</v>
      </c>
      <c r="E1436" s="119">
        <v>0</v>
      </c>
      <c r="F1436" s="119">
        <v>6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85.37</v>
      </c>
      <c r="Q1436" s="119">
        <v>0</v>
      </c>
      <c r="R1436" s="119">
        <v>14.63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570</v>
      </c>
      <c r="AC1436" s="119" t="s">
        <v>56</v>
      </c>
      <c r="AD1436" s="119" t="s">
        <v>480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14</v>
      </c>
      <c r="AS1436" s="119">
        <v>22</v>
      </c>
      <c r="AT1436" s="119">
        <v>4</v>
      </c>
      <c r="AU1436" s="119">
        <v>0</v>
      </c>
      <c r="AV1436" s="119">
        <v>1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31.4</v>
      </c>
      <c r="BI1436" s="119">
        <v>30.8</v>
      </c>
      <c r="BJ1436" s="119">
        <v>34.200000000000003</v>
      </c>
      <c r="BK1436" s="119">
        <v>39.1</v>
      </c>
      <c r="BL1436" s="119">
        <v>3</v>
      </c>
      <c r="BM1436" s="119" t="s">
        <v>434</v>
      </c>
    </row>
    <row r="1437" spans="1:65" s="119" customFormat="1" ht="11.4" x14ac:dyDescent="0.2">
      <c r="A1437" s="119" t="s">
        <v>96</v>
      </c>
      <c r="B1437" s="119">
        <v>104</v>
      </c>
      <c r="C1437" s="119">
        <v>2</v>
      </c>
      <c r="D1437" s="119">
        <v>96</v>
      </c>
      <c r="E1437" s="119">
        <v>0</v>
      </c>
      <c r="F1437" s="119">
        <v>6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1.923</v>
      </c>
      <c r="P1437" s="119">
        <v>92.31</v>
      </c>
      <c r="Q1437" s="119">
        <v>0</v>
      </c>
      <c r="R1437" s="119">
        <v>5.7690000000000001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558</v>
      </c>
      <c r="AB1437" s="119" t="s">
        <v>446</v>
      </c>
      <c r="AC1437" s="119" t="s">
        <v>56</v>
      </c>
      <c r="AD1437" s="119" t="s">
        <v>590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4</v>
      </c>
      <c r="AQ1437" s="119">
        <v>14</v>
      </c>
      <c r="AR1437" s="119">
        <v>54</v>
      </c>
      <c r="AS1437" s="119">
        <v>26</v>
      </c>
      <c r="AT1437" s="119">
        <v>6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28.1</v>
      </c>
      <c r="BI1437" s="119">
        <v>28.3</v>
      </c>
      <c r="BJ1437" s="119">
        <v>31.8</v>
      </c>
      <c r="BK1437" s="119">
        <v>35.700000000000003</v>
      </c>
      <c r="BL1437" s="119">
        <v>1</v>
      </c>
      <c r="BM1437" s="119" t="s">
        <v>433</v>
      </c>
    </row>
    <row r="1438" spans="1:65" s="119" customFormat="1" ht="11.4" x14ac:dyDescent="0.2">
      <c r="A1438" s="119" t="s">
        <v>96</v>
      </c>
      <c r="B1438" s="119">
        <v>57</v>
      </c>
      <c r="C1438" s="119">
        <v>0</v>
      </c>
      <c r="D1438" s="119">
        <v>51</v>
      </c>
      <c r="E1438" s="119">
        <v>0</v>
      </c>
      <c r="F1438" s="119">
        <v>6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89.47</v>
      </c>
      <c r="Q1438" s="119">
        <v>0</v>
      </c>
      <c r="R1438" s="119">
        <v>10.53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518</v>
      </c>
      <c r="AC1438" s="119" t="s">
        <v>56</v>
      </c>
      <c r="AD1438" s="119" t="s">
        <v>493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4</v>
      </c>
      <c r="AQ1438" s="119">
        <v>3</v>
      </c>
      <c r="AR1438" s="119">
        <v>9</v>
      </c>
      <c r="AS1438" s="119">
        <v>31</v>
      </c>
      <c r="AT1438" s="119">
        <v>10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30.9</v>
      </c>
      <c r="BI1438" s="119">
        <v>32</v>
      </c>
      <c r="BJ1438" s="119">
        <v>35.799999999999997</v>
      </c>
      <c r="BK1438" s="119">
        <v>39</v>
      </c>
      <c r="BL1438" s="119">
        <v>5</v>
      </c>
      <c r="BM1438" s="119" t="s">
        <v>434</v>
      </c>
    </row>
    <row r="1439" spans="1:65" s="119" customFormat="1" ht="11.4" x14ac:dyDescent="0.2">
      <c r="A1439" s="119" t="s">
        <v>97</v>
      </c>
      <c r="B1439" s="119">
        <v>102</v>
      </c>
      <c r="C1439" s="119">
        <v>0</v>
      </c>
      <c r="D1439" s="119">
        <v>94</v>
      </c>
      <c r="E1439" s="119">
        <v>0</v>
      </c>
      <c r="F1439" s="119">
        <v>8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92.16</v>
      </c>
      <c r="Q1439" s="119">
        <v>0</v>
      </c>
      <c r="R1439" s="119">
        <v>7.843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500</v>
      </c>
      <c r="AC1439" s="119" t="s">
        <v>56</v>
      </c>
      <c r="AD1439" s="119" t="s">
        <v>541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6</v>
      </c>
      <c r="AR1439" s="119">
        <v>52</v>
      </c>
      <c r="AS1439" s="119">
        <v>41</v>
      </c>
      <c r="AT1439" s="119">
        <v>3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29.4</v>
      </c>
      <c r="BI1439" s="119">
        <v>29.6</v>
      </c>
      <c r="BJ1439" s="119">
        <v>32.5</v>
      </c>
      <c r="BK1439" s="119">
        <v>33.5</v>
      </c>
      <c r="BL1439" s="119">
        <v>1</v>
      </c>
      <c r="BM1439" s="119" t="s">
        <v>433</v>
      </c>
    </row>
    <row r="1440" spans="1:65" s="119" customFormat="1" ht="11.4" x14ac:dyDescent="0.2">
      <c r="A1440" s="119" t="s">
        <v>97</v>
      </c>
      <c r="B1440" s="119">
        <v>56</v>
      </c>
      <c r="C1440" s="119">
        <v>1</v>
      </c>
      <c r="D1440" s="119">
        <v>46</v>
      </c>
      <c r="E1440" s="119">
        <v>0</v>
      </c>
      <c r="F1440" s="119">
        <v>9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1.786</v>
      </c>
      <c r="P1440" s="119">
        <v>82.14</v>
      </c>
      <c r="Q1440" s="119">
        <v>0</v>
      </c>
      <c r="R1440" s="119">
        <v>16.07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563</v>
      </c>
      <c r="AB1440" s="119" t="s">
        <v>558</v>
      </c>
      <c r="AC1440" s="119" t="s">
        <v>56</v>
      </c>
      <c r="AD1440" s="119" t="s">
        <v>567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1</v>
      </c>
      <c r="AR1440" s="119">
        <v>23</v>
      </c>
      <c r="AS1440" s="119">
        <v>24</v>
      </c>
      <c r="AT1440" s="119">
        <v>6</v>
      </c>
      <c r="AU1440" s="119">
        <v>2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30.9</v>
      </c>
      <c r="BI1440" s="119">
        <v>30.2</v>
      </c>
      <c r="BJ1440" s="119">
        <v>34.9</v>
      </c>
      <c r="BK1440" s="119">
        <v>38.1</v>
      </c>
      <c r="BL1440" s="119">
        <v>3</v>
      </c>
      <c r="BM1440" s="119" t="s">
        <v>434</v>
      </c>
    </row>
    <row r="1441" spans="1:65" s="119" customFormat="1" ht="11.4" x14ac:dyDescent="0.2">
      <c r="A1441" s="119" t="s">
        <v>98</v>
      </c>
      <c r="B1441" s="119">
        <v>89</v>
      </c>
      <c r="C1441" s="119">
        <v>1</v>
      </c>
      <c r="D1441" s="119">
        <v>83</v>
      </c>
      <c r="E1441" s="119">
        <v>0</v>
      </c>
      <c r="F1441" s="119">
        <v>5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1.1240000000000001</v>
      </c>
      <c r="P1441" s="119">
        <v>93.26</v>
      </c>
      <c r="Q1441" s="119">
        <v>0</v>
      </c>
      <c r="R1441" s="119">
        <v>5.6180000000000003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457</v>
      </c>
      <c r="AB1441" s="119" t="s">
        <v>513</v>
      </c>
      <c r="AC1441" s="119" t="s">
        <v>56</v>
      </c>
      <c r="AD1441" s="119" t="s">
        <v>505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0</v>
      </c>
      <c r="AQ1441" s="119">
        <v>9</v>
      </c>
      <c r="AR1441" s="119">
        <v>37</v>
      </c>
      <c r="AS1441" s="119">
        <v>36</v>
      </c>
      <c r="AT1441" s="119">
        <v>4</v>
      </c>
      <c r="AU1441" s="119">
        <v>2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29.7</v>
      </c>
      <c r="BI1441" s="119">
        <v>29.4</v>
      </c>
      <c r="BJ1441" s="119">
        <v>33.6</v>
      </c>
      <c r="BK1441" s="119">
        <v>35.6</v>
      </c>
      <c r="BL1441" s="119">
        <v>3</v>
      </c>
      <c r="BM1441" s="119" t="s">
        <v>433</v>
      </c>
    </row>
    <row r="1442" spans="1:65" s="119" customFormat="1" ht="11.4" x14ac:dyDescent="0.2">
      <c r="A1442" s="119" t="s">
        <v>98</v>
      </c>
      <c r="B1442" s="119">
        <v>51</v>
      </c>
      <c r="C1442" s="119">
        <v>0</v>
      </c>
      <c r="D1442" s="119">
        <v>44</v>
      </c>
      <c r="E1442" s="119">
        <v>0</v>
      </c>
      <c r="F1442" s="119">
        <v>7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86.27</v>
      </c>
      <c r="Q1442" s="119">
        <v>0</v>
      </c>
      <c r="R1442" s="119">
        <v>13.73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558</v>
      </c>
      <c r="AC1442" s="119" t="s">
        <v>56</v>
      </c>
      <c r="AD1442" s="119" t="s">
        <v>518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1</v>
      </c>
      <c r="AR1442" s="119">
        <v>20</v>
      </c>
      <c r="AS1442" s="119">
        <v>23</v>
      </c>
      <c r="AT1442" s="119">
        <v>5</v>
      </c>
      <c r="AU1442" s="119">
        <v>2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31.1</v>
      </c>
      <c r="BI1442" s="119">
        <v>30.5</v>
      </c>
      <c r="BJ1442" s="119">
        <v>35</v>
      </c>
      <c r="BK1442" s="119">
        <v>40.6</v>
      </c>
      <c r="BL1442" s="119">
        <v>3</v>
      </c>
      <c r="BM1442" s="119" t="s">
        <v>434</v>
      </c>
    </row>
    <row r="1443" spans="1:65" s="119" customFormat="1" ht="11.4" x14ac:dyDescent="0.2">
      <c r="A1443" s="119" t="s">
        <v>99</v>
      </c>
      <c r="B1443" s="119">
        <v>93</v>
      </c>
      <c r="C1443" s="119">
        <v>0</v>
      </c>
      <c r="D1443" s="119">
        <v>85</v>
      </c>
      <c r="E1443" s="119">
        <v>0</v>
      </c>
      <c r="F1443" s="119">
        <v>8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91.4</v>
      </c>
      <c r="Q1443" s="119">
        <v>0</v>
      </c>
      <c r="R1443" s="119">
        <v>8.6020000000000003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500</v>
      </c>
      <c r="AC1443" s="119" t="s">
        <v>56</v>
      </c>
      <c r="AD1443" s="119" t="s">
        <v>543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8</v>
      </c>
      <c r="AR1443" s="119">
        <v>49</v>
      </c>
      <c r="AS1443" s="119">
        <v>32</v>
      </c>
      <c r="AT1443" s="119">
        <v>4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29.4</v>
      </c>
      <c r="BI1443" s="119">
        <v>29</v>
      </c>
      <c r="BJ1443" s="119">
        <v>32.9</v>
      </c>
      <c r="BK1443" s="119">
        <v>35.299999999999997</v>
      </c>
      <c r="BL1443" s="119">
        <v>3</v>
      </c>
      <c r="BM1443" s="119" t="s">
        <v>433</v>
      </c>
    </row>
    <row r="1444" spans="1:65" s="119" customFormat="1" ht="11.4" x14ac:dyDescent="0.2">
      <c r="A1444" s="119" t="s">
        <v>99</v>
      </c>
      <c r="B1444" s="119">
        <v>46</v>
      </c>
      <c r="C1444" s="119">
        <v>0</v>
      </c>
      <c r="D1444" s="119">
        <v>39</v>
      </c>
      <c r="E1444" s="119">
        <v>0</v>
      </c>
      <c r="F1444" s="119">
        <v>7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84.78</v>
      </c>
      <c r="Q1444" s="119">
        <v>0</v>
      </c>
      <c r="R1444" s="119">
        <v>15.22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520</v>
      </c>
      <c r="AC1444" s="119" t="s">
        <v>56</v>
      </c>
      <c r="AD1444" s="119" t="s">
        <v>547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3</v>
      </c>
      <c r="AR1444" s="119">
        <v>22</v>
      </c>
      <c r="AS1444" s="119">
        <v>16</v>
      </c>
      <c r="AT1444" s="119">
        <v>4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30.5</v>
      </c>
      <c r="BI1444" s="119">
        <v>29.6</v>
      </c>
      <c r="BJ1444" s="119">
        <v>34.5</v>
      </c>
      <c r="BK1444" s="119">
        <v>38.799999999999997</v>
      </c>
      <c r="BL1444" s="119">
        <v>3</v>
      </c>
      <c r="BM1444" s="119" t="s">
        <v>434</v>
      </c>
    </row>
    <row r="1445" spans="1:65" s="119" customFormat="1" ht="11.4" x14ac:dyDescent="0.2">
      <c r="A1445" s="119" t="s">
        <v>100</v>
      </c>
      <c r="B1445" s="119">
        <v>84</v>
      </c>
      <c r="C1445" s="119">
        <v>1</v>
      </c>
      <c r="D1445" s="119">
        <v>77</v>
      </c>
      <c r="E1445" s="119">
        <v>0</v>
      </c>
      <c r="F1445" s="119">
        <v>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1.19</v>
      </c>
      <c r="P1445" s="119">
        <v>91.67</v>
      </c>
      <c r="Q1445" s="119">
        <v>0</v>
      </c>
      <c r="R1445" s="119">
        <v>7.1429999999999998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471</v>
      </c>
      <c r="AB1445" s="119" t="s">
        <v>518</v>
      </c>
      <c r="AC1445" s="119" t="s">
        <v>56</v>
      </c>
      <c r="AD1445" s="119" t="s">
        <v>567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5</v>
      </c>
      <c r="AR1445" s="119">
        <v>28</v>
      </c>
      <c r="AS1445" s="119">
        <v>42</v>
      </c>
      <c r="AT1445" s="119">
        <v>8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30.5</v>
      </c>
      <c r="BI1445" s="119">
        <v>30.8</v>
      </c>
      <c r="BJ1445" s="119">
        <v>34.200000000000003</v>
      </c>
      <c r="BK1445" s="119">
        <v>35.4</v>
      </c>
      <c r="BL1445" s="119">
        <v>2</v>
      </c>
      <c r="BM1445" s="119" t="s">
        <v>433</v>
      </c>
    </row>
    <row r="1446" spans="1:65" s="119" customFormat="1" ht="11.4" x14ac:dyDescent="0.2">
      <c r="A1446" s="119" t="s">
        <v>100</v>
      </c>
      <c r="B1446" s="119">
        <v>82</v>
      </c>
      <c r="C1446" s="119">
        <v>2</v>
      </c>
      <c r="D1446" s="119">
        <v>73</v>
      </c>
      <c r="E1446" s="119">
        <v>0</v>
      </c>
      <c r="F1446" s="119">
        <v>7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2.4390000000000001</v>
      </c>
      <c r="P1446" s="119">
        <v>89.02</v>
      </c>
      <c r="Q1446" s="119">
        <v>0</v>
      </c>
      <c r="R1446" s="119">
        <v>8.5370000000000008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173</v>
      </c>
      <c r="AB1446" s="119" t="s">
        <v>518</v>
      </c>
      <c r="AC1446" s="119" t="s">
        <v>56</v>
      </c>
      <c r="AD1446" s="119" t="s">
        <v>529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1</v>
      </c>
      <c r="AQ1446" s="119">
        <v>7</v>
      </c>
      <c r="AR1446" s="119">
        <v>24</v>
      </c>
      <c r="AS1446" s="119">
        <v>39</v>
      </c>
      <c r="AT1446" s="119">
        <v>7</v>
      </c>
      <c r="AU1446" s="119">
        <v>3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30.4</v>
      </c>
      <c r="BI1446" s="119">
        <v>30.7</v>
      </c>
      <c r="BJ1446" s="119">
        <v>34.4</v>
      </c>
      <c r="BK1446" s="119">
        <v>38.299999999999997</v>
      </c>
      <c r="BL1446" s="119">
        <v>6</v>
      </c>
      <c r="BM1446" s="119" t="s">
        <v>434</v>
      </c>
    </row>
    <row r="1447" spans="1:65" s="119" customFormat="1" ht="11.4" x14ac:dyDescent="0.2">
      <c r="A1447" s="119" t="s">
        <v>101</v>
      </c>
      <c r="B1447" s="119">
        <v>92</v>
      </c>
      <c r="C1447" s="119">
        <v>0</v>
      </c>
      <c r="D1447" s="119">
        <v>84</v>
      </c>
      <c r="E1447" s="119">
        <v>0</v>
      </c>
      <c r="F1447" s="119">
        <v>8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91.3</v>
      </c>
      <c r="Q1447" s="119">
        <v>0</v>
      </c>
      <c r="R1447" s="119">
        <v>8.6959999999999997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547</v>
      </c>
      <c r="AC1447" s="119" t="s">
        <v>56</v>
      </c>
      <c r="AD1447" s="119" t="s">
        <v>561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2</v>
      </c>
      <c r="AR1447" s="119">
        <v>41</v>
      </c>
      <c r="AS1447" s="119">
        <v>47</v>
      </c>
      <c r="AT1447" s="119">
        <v>1</v>
      </c>
      <c r="AU1447" s="119">
        <v>1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30.2</v>
      </c>
      <c r="BI1447" s="119">
        <v>30.2</v>
      </c>
      <c r="BJ1447" s="119">
        <v>32.700000000000003</v>
      </c>
      <c r="BK1447" s="119">
        <v>34.1</v>
      </c>
      <c r="BL1447" s="119">
        <v>2</v>
      </c>
      <c r="BM1447" s="119" t="s">
        <v>433</v>
      </c>
    </row>
    <row r="1448" spans="1:65" s="119" customFormat="1" ht="11.4" x14ac:dyDescent="0.2">
      <c r="A1448" s="119" t="s">
        <v>101</v>
      </c>
      <c r="B1448" s="119">
        <v>69</v>
      </c>
      <c r="C1448" s="119">
        <v>1</v>
      </c>
      <c r="D1448" s="119">
        <v>62</v>
      </c>
      <c r="E1448" s="119">
        <v>0</v>
      </c>
      <c r="F1448" s="119">
        <v>5</v>
      </c>
      <c r="G1448" s="119">
        <v>0</v>
      </c>
      <c r="H1448" s="119">
        <v>0</v>
      </c>
      <c r="I1448" s="119">
        <v>1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1.4490000000000001</v>
      </c>
      <c r="P1448" s="119">
        <v>89.86</v>
      </c>
      <c r="Q1448" s="119">
        <v>0</v>
      </c>
      <c r="R1448" s="119">
        <v>7.2460000000000004</v>
      </c>
      <c r="S1448" s="119">
        <v>0</v>
      </c>
      <c r="T1448" s="119">
        <v>0</v>
      </c>
      <c r="U1448" s="119">
        <v>1.4490000000000001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518</v>
      </c>
      <c r="AB1448" s="119" t="s">
        <v>520</v>
      </c>
      <c r="AC1448" s="119" t="s">
        <v>56</v>
      </c>
      <c r="AD1448" s="119" t="s">
        <v>511</v>
      </c>
      <c r="AE1448" s="119" t="s">
        <v>56</v>
      </c>
      <c r="AF1448" s="119" t="s">
        <v>56</v>
      </c>
      <c r="AG1448" s="119" t="s">
        <v>468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2</v>
      </c>
      <c r="AR1448" s="119">
        <v>27</v>
      </c>
      <c r="AS1448" s="119">
        <v>33</v>
      </c>
      <c r="AT1448" s="119">
        <v>6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30.6</v>
      </c>
      <c r="BI1448" s="119">
        <v>30.6</v>
      </c>
      <c r="BJ1448" s="119">
        <v>34.799999999999997</v>
      </c>
      <c r="BK1448" s="119">
        <v>38.1</v>
      </c>
      <c r="BL1448" s="119">
        <v>5</v>
      </c>
      <c r="BM1448" s="119" t="s">
        <v>434</v>
      </c>
    </row>
    <row r="1449" spans="1:65" s="119" customFormat="1" ht="11.4" x14ac:dyDescent="0.2">
      <c r="A1449" s="119" t="s">
        <v>103</v>
      </c>
      <c r="B1449" s="119">
        <v>89</v>
      </c>
      <c r="C1449" s="119">
        <v>0</v>
      </c>
      <c r="D1449" s="119">
        <v>83</v>
      </c>
      <c r="E1449" s="119">
        <v>1</v>
      </c>
      <c r="F1449" s="119">
        <v>5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93.26</v>
      </c>
      <c r="Q1449" s="119">
        <v>1.1240000000000001</v>
      </c>
      <c r="R1449" s="119">
        <v>5.6180000000000003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531</v>
      </c>
      <c r="AC1449" s="119" t="s">
        <v>547</v>
      </c>
      <c r="AD1449" s="119" t="s">
        <v>539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0</v>
      </c>
      <c r="AQ1449" s="119">
        <v>12</v>
      </c>
      <c r="AR1449" s="119">
        <v>50</v>
      </c>
      <c r="AS1449" s="119">
        <v>19</v>
      </c>
      <c r="AT1449" s="119">
        <v>6</v>
      </c>
      <c r="AU1449" s="119">
        <v>1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28.5</v>
      </c>
      <c r="BI1449" s="119">
        <v>27.8</v>
      </c>
      <c r="BJ1449" s="119">
        <v>33.1</v>
      </c>
      <c r="BK1449" s="119">
        <v>36.299999999999997</v>
      </c>
      <c r="BL1449" s="119">
        <v>2</v>
      </c>
      <c r="BM1449" s="119" t="s">
        <v>433</v>
      </c>
    </row>
    <row r="1450" spans="1:65" s="119" customFormat="1" ht="11.4" x14ac:dyDescent="0.2">
      <c r="A1450" s="119" t="s">
        <v>103</v>
      </c>
      <c r="B1450" s="119">
        <v>70</v>
      </c>
      <c r="C1450" s="119">
        <v>1</v>
      </c>
      <c r="D1450" s="119">
        <v>66</v>
      </c>
      <c r="E1450" s="119">
        <v>0</v>
      </c>
      <c r="F1450" s="119">
        <v>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1.429</v>
      </c>
      <c r="P1450" s="119">
        <v>94.29</v>
      </c>
      <c r="Q1450" s="119">
        <v>0</v>
      </c>
      <c r="R1450" s="119">
        <v>4.2859999999999996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708</v>
      </c>
      <c r="AB1450" s="119" t="s">
        <v>539</v>
      </c>
      <c r="AC1450" s="119" t="s">
        <v>56</v>
      </c>
      <c r="AD1450" s="119" t="s">
        <v>547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0</v>
      </c>
      <c r="AQ1450" s="119">
        <v>7</v>
      </c>
      <c r="AR1450" s="119">
        <v>26</v>
      </c>
      <c r="AS1450" s="119">
        <v>22</v>
      </c>
      <c r="AT1450" s="119">
        <v>9</v>
      </c>
      <c r="AU1450" s="119">
        <v>3</v>
      </c>
      <c r="AV1450" s="119">
        <v>2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31.1</v>
      </c>
      <c r="BI1450" s="119">
        <v>30.1</v>
      </c>
      <c r="BJ1450" s="119">
        <v>37.6</v>
      </c>
      <c r="BK1450" s="119">
        <v>42.9</v>
      </c>
      <c r="BL1450" s="119">
        <v>12</v>
      </c>
      <c r="BM1450" s="119" t="s">
        <v>434</v>
      </c>
    </row>
    <row r="1451" spans="1:65" s="119" customFormat="1" ht="11.4" x14ac:dyDescent="0.2">
      <c r="A1451" s="119" t="s">
        <v>104</v>
      </c>
      <c r="B1451" s="119">
        <v>88</v>
      </c>
      <c r="C1451" s="119">
        <v>0</v>
      </c>
      <c r="D1451" s="119">
        <v>82</v>
      </c>
      <c r="E1451" s="119">
        <v>1</v>
      </c>
      <c r="F1451" s="119">
        <v>4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93.18</v>
      </c>
      <c r="Q1451" s="119">
        <v>1.1359999999999999</v>
      </c>
      <c r="R1451" s="119">
        <v>4.5449999999999999</v>
      </c>
      <c r="S1451" s="119">
        <v>0</v>
      </c>
      <c r="T1451" s="119">
        <v>1.1359999999999999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578</v>
      </c>
      <c r="AC1451" s="119" t="s">
        <v>437</v>
      </c>
      <c r="AD1451" s="119" t="s">
        <v>573</v>
      </c>
      <c r="AE1451" s="119" t="s">
        <v>56</v>
      </c>
      <c r="AF1451" s="119" t="s">
        <v>531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14</v>
      </c>
      <c r="AR1451" s="119">
        <v>41</v>
      </c>
      <c r="AS1451" s="119">
        <v>26</v>
      </c>
      <c r="AT1451" s="119">
        <v>6</v>
      </c>
      <c r="AU1451" s="119">
        <v>1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28.7</v>
      </c>
      <c r="BI1451" s="119">
        <v>28.8</v>
      </c>
      <c r="BJ1451" s="119">
        <v>32.200000000000003</v>
      </c>
      <c r="BK1451" s="119">
        <v>35.700000000000003</v>
      </c>
      <c r="BL1451" s="119">
        <v>2</v>
      </c>
      <c r="BM1451" s="119" t="s">
        <v>433</v>
      </c>
    </row>
    <row r="1452" spans="1:65" s="119" customFormat="1" ht="11.4" x14ac:dyDescent="0.2">
      <c r="A1452" s="119" t="s">
        <v>104</v>
      </c>
      <c r="B1452" s="119">
        <v>67</v>
      </c>
      <c r="C1452" s="119">
        <v>1</v>
      </c>
      <c r="D1452" s="119">
        <v>57</v>
      </c>
      <c r="E1452" s="119">
        <v>1</v>
      </c>
      <c r="F1452" s="119">
        <v>7</v>
      </c>
      <c r="G1452" s="119">
        <v>0</v>
      </c>
      <c r="H1452" s="119">
        <v>0</v>
      </c>
      <c r="I1452" s="119">
        <v>0</v>
      </c>
      <c r="J1452" s="119">
        <v>1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1.4930000000000001</v>
      </c>
      <c r="P1452" s="119">
        <v>85.07</v>
      </c>
      <c r="Q1452" s="119">
        <v>1.4930000000000001</v>
      </c>
      <c r="R1452" s="119">
        <v>10.45</v>
      </c>
      <c r="S1452" s="119">
        <v>0</v>
      </c>
      <c r="T1452" s="119">
        <v>0</v>
      </c>
      <c r="U1452" s="119">
        <v>0</v>
      </c>
      <c r="V1452" s="119">
        <v>1.4930000000000001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471</v>
      </c>
      <c r="AB1452" s="119" t="s">
        <v>560</v>
      </c>
      <c r="AC1452" s="119" t="s">
        <v>629</v>
      </c>
      <c r="AD1452" s="119" t="s">
        <v>602</v>
      </c>
      <c r="AE1452" s="119" t="s">
        <v>56</v>
      </c>
      <c r="AF1452" s="119" t="s">
        <v>56</v>
      </c>
      <c r="AG1452" s="119" t="s">
        <v>56</v>
      </c>
      <c r="AH1452" s="119" t="s">
        <v>446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10</v>
      </c>
      <c r="AR1452" s="119">
        <v>29</v>
      </c>
      <c r="AS1452" s="119">
        <v>18</v>
      </c>
      <c r="AT1452" s="119">
        <v>6</v>
      </c>
      <c r="AU1452" s="119">
        <v>3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29.8</v>
      </c>
      <c r="BI1452" s="119">
        <v>29.2</v>
      </c>
      <c r="BJ1452" s="119">
        <v>34.1</v>
      </c>
      <c r="BK1452" s="119">
        <v>39.700000000000003</v>
      </c>
      <c r="BL1452" s="119">
        <v>7</v>
      </c>
      <c r="BM1452" s="119" t="s">
        <v>434</v>
      </c>
    </row>
    <row r="1453" spans="1:65" s="119" customFormat="1" ht="11.4" x14ac:dyDescent="0.2">
      <c r="A1453" s="119" t="s">
        <v>105</v>
      </c>
      <c r="B1453" s="119">
        <v>86</v>
      </c>
      <c r="C1453" s="119">
        <v>0</v>
      </c>
      <c r="D1453" s="119">
        <v>82</v>
      </c>
      <c r="E1453" s="119">
        <v>0</v>
      </c>
      <c r="F1453" s="119">
        <v>4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95.35</v>
      </c>
      <c r="Q1453" s="119">
        <v>0</v>
      </c>
      <c r="R1453" s="119">
        <v>4.6509999999999998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513</v>
      </c>
      <c r="AC1453" s="119" t="s">
        <v>56</v>
      </c>
      <c r="AD1453" s="119" t="s">
        <v>545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4</v>
      </c>
      <c r="AR1453" s="119">
        <v>41</v>
      </c>
      <c r="AS1453" s="119">
        <v>35</v>
      </c>
      <c r="AT1453" s="119">
        <v>6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29.9</v>
      </c>
      <c r="BI1453" s="119">
        <v>29.9</v>
      </c>
      <c r="BJ1453" s="119">
        <v>33.200000000000003</v>
      </c>
      <c r="BK1453" s="119">
        <v>35.700000000000003</v>
      </c>
      <c r="BL1453" s="119">
        <v>2</v>
      </c>
      <c r="BM1453" s="119" t="s">
        <v>433</v>
      </c>
    </row>
    <row r="1454" spans="1:65" s="119" customFormat="1" ht="11.4" x14ac:dyDescent="0.2">
      <c r="A1454" s="119" t="s">
        <v>105</v>
      </c>
      <c r="B1454" s="119">
        <v>46</v>
      </c>
      <c r="C1454" s="119">
        <v>1</v>
      </c>
      <c r="D1454" s="119">
        <v>41</v>
      </c>
      <c r="E1454" s="119">
        <v>0</v>
      </c>
      <c r="F1454" s="119">
        <v>4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2.1739999999999999</v>
      </c>
      <c r="P1454" s="119">
        <v>89.13</v>
      </c>
      <c r="Q1454" s="119">
        <v>0</v>
      </c>
      <c r="R1454" s="119">
        <v>8.6959999999999997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549</v>
      </c>
      <c r="AB1454" s="119" t="s">
        <v>569</v>
      </c>
      <c r="AC1454" s="119" t="s">
        <v>56</v>
      </c>
      <c r="AD1454" s="119" t="s">
        <v>569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13</v>
      </c>
      <c r="AS1454" s="119">
        <v>21</v>
      </c>
      <c r="AT1454" s="119">
        <v>9</v>
      </c>
      <c r="AU1454" s="119">
        <v>3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32.4</v>
      </c>
      <c r="BI1454" s="119">
        <v>31.7</v>
      </c>
      <c r="BJ1454" s="119">
        <v>36.799999999999997</v>
      </c>
      <c r="BK1454" s="119">
        <v>41</v>
      </c>
      <c r="BL1454" s="119">
        <v>6</v>
      </c>
      <c r="BM1454" s="119" t="s">
        <v>434</v>
      </c>
    </row>
    <row r="1455" spans="1:65" s="119" customFormat="1" ht="11.4" x14ac:dyDescent="0.2">
      <c r="A1455" s="119" t="s">
        <v>106</v>
      </c>
      <c r="B1455" s="119">
        <v>77</v>
      </c>
      <c r="C1455" s="119">
        <v>1</v>
      </c>
      <c r="D1455" s="119">
        <v>68</v>
      </c>
      <c r="E1455" s="119">
        <v>0</v>
      </c>
      <c r="F1455" s="119">
        <v>8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1.2989999999999999</v>
      </c>
      <c r="P1455" s="119">
        <v>88.31</v>
      </c>
      <c r="Q1455" s="119">
        <v>0</v>
      </c>
      <c r="R1455" s="119">
        <v>10.39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709</v>
      </c>
      <c r="AB1455" s="119" t="s">
        <v>565</v>
      </c>
      <c r="AC1455" s="119" t="s">
        <v>56</v>
      </c>
      <c r="AD1455" s="119" t="s">
        <v>441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18</v>
      </c>
      <c r="AR1455" s="119">
        <v>34</v>
      </c>
      <c r="AS1455" s="119">
        <v>18</v>
      </c>
      <c r="AT1455" s="119">
        <v>6</v>
      </c>
      <c r="AU1455" s="119">
        <v>0</v>
      </c>
      <c r="AV1455" s="119">
        <v>0</v>
      </c>
      <c r="AW1455" s="119">
        <v>0</v>
      </c>
      <c r="AX1455" s="119">
        <v>1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28.5</v>
      </c>
      <c r="BI1455" s="119">
        <v>27.8</v>
      </c>
      <c r="BJ1455" s="119">
        <v>32.299999999999997</v>
      </c>
      <c r="BK1455" s="119">
        <v>37.299999999999997</v>
      </c>
      <c r="BL1455" s="119">
        <v>4</v>
      </c>
      <c r="BM1455" s="119" t="s">
        <v>433</v>
      </c>
    </row>
    <row r="1456" spans="1:65" s="119" customFormat="1" ht="11.4" x14ac:dyDescent="0.2">
      <c r="A1456" s="119" t="s">
        <v>106</v>
      </c>
      <c r="B1456" s="119">
        <v>75</v>
      </c>
      <c r="C1456" s="119">
        <v>0</v>
      </c>
      <c r="D1456" s="119">
        <v>69</v>
      </c>
      <c r="E1456" s="119">
        <v>0</v>
      </c>
      <c r="F1456" s="119">
        <v>6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92</v>
      </c>
      <c r="Q1456" s="119">
        <v>0</v>
      </c>
      <c r="R1456" s="119">
        <v>8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522</v>
      </c>
      <c r="AC1456" s="119" t="s">
        <v>56</v>
      </c>
      <c r="AD1456" s="119" t="s">
        <v>522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7</v>
      </c>
      <c r="AR1456" s="119">
        <v>18</v>
      </c>
      <c r="AS1456" s="119">
        <v>34</v>
      </c>
      <c r="AT1456" s="119">
        <v>15</v>
      </c>
      <c r="AU1456" s="119">
        <v>1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31.4</v>
      </c>
      <c r="BI1456" s="119">
        <v>31.8</v>
      </c>
      <c r="BJ1456" s="119">
        <v>35.5</v>
      </c>
      <c r="BK1456" s="119">
        <v>38.1</v>
      </c>
      <c r="BL1456" s="119">
        <v>6</v>
      </c>
      <c r="BM1456" s="119" t="s">
        <v>434</v>
      </c>
    </row>
    <row r="1457" spans="1:65" s="119" customFormat="1" ht="11.4" x14ac:dyDescent="0.2">
      <c r="A1457" s="119" t="s">
        <v>107</v>
      </c>
      <c r="B1457" s="119">
        <v>74</v>
      </c>
      <c r="C1457" s="119">
        <v>0</v>
      </c>
      <c r="D1457" s="119">
        <v>66</v>
      </c>
      <c r="E1457" s="119">
        <v>0</v>
      </c>
      <c r="F1457" s="119">
        <v>8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89.19</v>
      </c>
      <c r="Q1457" s="119">
        <v>0</v>
      </c>
      <c r="R1457" s="119">
        <v>10.81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565</v>
      </c>
      <c r="AC1457" s="119" t="s">
        <v>56</v>
      </c>
      <c r="AD1457" s="119" t="s">
        <v>518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2</v>
      </c>
      <c r="AQ1457" s="119">
        <v>11</v>
      </c>
      <c r="AR1457" s="119">
        <v>32</v>
      </c>
      <c r="AS1457" s="119">
        <v>24</v>
      </c>
      <c r="AT1457" s="119">
        <v>4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28.8</v>
      </c>
      <c r="BI1457" s="119">
        <v>28.7</v>
      </c>
      <c r="BJ1457" s="119">
        <v>33.299999999999997</v>
      </c>
      <c r="BK1457" s="119">
        <v>35.799999999999997</v>
      </c>
      <c r="BL1457" s="119">
        <v>1</v>
      </c>
      <c r="BM1457" s="119" t="s">
        <v>433</v>
      </c>
    </row>
    <row r="1458" spans="1:65" s="119" customFormat="1" ht="11.4" x14ac:dyDescent="0.2">
      <c r="A1458" s="119" t="s">
        <v>107</v>
      </c>
      <c r="B1458" s="119">
        <v>74</v>
      </c>
      <c r="C1458" s="119">
        <v>0</v>
      </c>
      <c r="D1458" s="119">
        <v>69</v>
      </c>
      <c r="E1458" s="119">
        <v>0</v>
      </c>
      <c r="F1458" s="119">
        <v>5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93.24</v>
      </c>
      <c r="Q1458" s="119">
        <v>0</v>
      </c>
      <c r="R1458" s="119">
        <v>6.7569999999999997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528</v>
      </c>
      <c r="AC1458" s="119" t="s">
        <v>56</v>
      </c>
      <c r="AD1458" s="119" t="s">
        <v>516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2</v>
      </c>
      <c r="AR1458" s="119">
        <v>27</v>
      </c>
      <c r="AS1458" s="119">
        <v>39</v>
      </c>
      <c r="AT1458" s="119">
        <v>5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30.9</v>
      </c>
      <c r="BI1458" s="119">
        <v>31.1</v>
      </c>
      <c r="BJ1458" s="119">
        <v>34.5</v>
      </c>
      <c r="BK1458" s="119">
        <v>36.700000000000003</v>
      </c>
      <c r="BL1458" s="119">
        <v>3</v>
      </c>
      <c r="BM1458" s="119" t="s">
        <v>434</v>
      </c>
    </row>
    <row r="1459" spans="1:65" s="119" customFormat="1" ht="11.4" x14ac:dyDescent="0.2">
      <c r="A1459" s="119" t="s">
        <v>108</v>
      </c>
      <c r="B1459" s="119">
        <v>89</v>
      </c>
      <c r="C1459" s="119">
        <v>1</v>
      </c>
      <c r="D1459" s="119">
        <v>78</v>
      </c>
      <c r="E1459" s="119">
        <v>0</v>
      </c>
      <c r="F1459" s="119">
        <v>10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1.1240000000000001</v>
      </c>
      <c r="P1459" s="119">
        <v>87.64</v>
      </c>
      <c r="Q1459" s="119">
        <v>0</v>
      </c>
      <c r="R1459" s="119">
        <v>11.24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574</v>
      </c>
      <c r="AB1459" s="119" t="s">
        <v>535</v>
      </c>
      <c r="AC1459" s="119" t="s">
        <v>56</v>
      </c>
      <c r="AD1459" s="119" t="s">
        <v>491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5</v>
      </c>
      <c r="AP1459" s="119">
        <v>1</v>
      </c>
      <c r="AQ1459" s="119">
        <v>12</v>
      </c>
      <c r="AR1459" s="119">
        <v>40</v>
      </c>
      <c r="AS1459" s="119">
        <v>26</v>
      </c>
      <c r="AT1459" s="119">
        <v>3</v>
      </c>
      <c r="AU1459" s="119">
        <v>1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27.5</v>
      </c>
      <c r="BI1459" s="119">
        <v>28.2</v>
      </c>
      <c r="BJ1459" s="119">
        <v>31.5</v>
      </c>
      <c r="BK1459" s="119">
        <v>35.1</v>
      </c>
      <c r="BL1459" s="119">
        <v>2</v>
      </c>
      <c r="BM1459" s="119" t="s">
        <v>433</v>
      </c>
    </row>
    <row r="1460" spans="1:65" s="119" customFormat="1" ht="11.4" x14ac:dyDescent="0.2">
      <c r="A1460" s="119" t="s">
        <v>108</v>
      </c>
      <c r="B1460" s="119">
        <v>73</v>
      </c>
      <c r="C1460" s="119">
        <v>0</v>
      </c>
      <c r="D1460" s="119">
        <v>63</v>
      </c>
      <c r="E1460" s="119">
        <v>1</v>
      </c>
      <c r="F1460" s="119">
        <v>8</v>
      </c>
      <c r="G1460" s="119">
        <v>0</v>
      </c>
      <c r="H1460" s="119">
        <v>0</v>
      </c>
      <c r="I1460" s="119">
        <v>0</v>
      </c>
      <c r="J1460" s="119">
        <v>1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86.3</v>
      </c>
      <c r="Q1460" s="119">
        <v>1.37</v>
      </c>
      <c r="R1460" s="119">
        <v>10.96</v>
      </c>
      <c r="S1460" s="119">
        <v>0</v>
      </c>
      <c r="T1460" s="119">
        <v>0</v>
      </c>
      <c r="U1460" s="119">
        <v>0</v>
      </c>
      <c r="V1460" s="119">
        <v>1.37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552</v>
      </c>
      <c r="AC1460" s="119" t="s">
        <v>549</v>
      </c>
      <c r="AD1460" s="119" t="s">
        <v>541</v>
      </c>
      <c r="AE1460" s="119" t="s">
        <v>56</v>
      </c>
      <c r="AF1460" s="119" t="s">
        <v>56</v>
      </c>
      <c r="AG1460" s="119" t="s">
        <v>56</v>
      </c>
      <c r="AH1460" s="119" t="s">
        <v>530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5</v>
      </c>
      <c r="AR1460" s="119">
        <v>31</v>
      </c>
      <c r="AS1460" s="119">
        <v>24</v>
      </c>
      <c r="AT1460" s="119">
        <v>10</v>
      </c>
      <c r="AU1460" s="119">
        <v>1</v>
      </c>
      <c r="AV1460" s="119">
        <v>2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30.8</v>
      </c>
      <c r="BI1460" s="119">
        <v>30</v>
      </c>
      <c r="BJ1460" s="119">
        <v>35.299999999999997</v>
      </c>
      <c r="BK1460" s="119">
        <v>39.799999999999997</v>
      </c>
      <c r="BL1460" s="119">
        <v>8</v>
      </c>
      <c r="BM1460" s="119" t="s">
        <v>434</v>
      </c>
    </row>
    <row r="1461" spans="1:65" s="119" customFormat="1" ht="11.4" x14ac:dyDescent="0.2">
      <c r="A1461" s="119" t="s">
        <v>109</v>
      </c>
      <c r="B1461" s="119">
        <v>98</v>
      </c>
      <c r="C1461" s="119">
        <v>0</v>
      </c>
      <c r="D1461" s="119">
        <v>94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95.92</v>
      </c>
      <c r="Q1461" s="119">
        <v>0</v>
      </c>
      <c r="R1461" s="119">
        <v>4.0819999999999999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578</v>
      </c>
      <c r="AC1461" s="119" t="s">
        <v>56</v>
      </c>
      <c r="AD1461" s="119" t="s">
        <v>491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8</v>
      </c>
      <c r="AR1461" s="119">
        <v>58</v>
      </c>
      <c r="AS1461" s="119">
        <v>29</v>
      </c>
      <c r="AT1461" s="119">
        <v>2</v>
      </c>
      <c r="AU1461" s="119">
        <v>1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28.9</v>
      </c>
      <c r="BI1461" s="119">
        <v>28.5</v>
      </c>
      <c r="BJ1461" s="119">
        <v>31.6</v>
      </c>
      <c r="BK1461" s="119">
        <v>34.799999999999997</v>
      </c>
      <c r="BL1461" s="119">
        <v>1</v>
      </c>
      <c r="BM1461" s="119" t="s">
        <v>433</v>
      </c>
    </row>
    <row r="1462" spans="1:65" s="119" customFormat="1" ht="11.4" x14ac:dyDescent="0.2">
      <c r="A1462" s="119" t="s">
        <v>109</v>
      </c>
      <c r="B1462" s="119">
        <v>66</v>
      </c>
      <c r="C1462" s="119">
        <v>0</v>
      </c>
      <c r="D1462" s="119">
        <v>55</v>
      </c>
      <c r="E1462" s="119">
        <v>1</v>
      </c>
      <c r="F1462" s="119">
        <v>10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83.33</v>
      </c>
      <c r="Q1462" s="119">
        <v>1.5149999999999999</v>
      </c>
      <c r="R1462" s="119">
        <v>15.15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547</v>
      </c>
      <c r="AC1462" s="119" t="s">
        <v>435</v>
      </c>
      <c r="AD1462" s="119" t="s">
        <v>518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6</v>
      </c>
      <c r="AR1462" s="119">
        <v>24</v>
      </c>
      <c r="AS1462" s="119">
        <v>28</v>
      </c>
      <c r="AT1462" s="119">
        <v>6</v>
      </c>
      <c r="AU1462" s="119">
        <v>2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30.2</v>
      </c>
      <c r="BI1462" s="119">
        <v>30.2</v>
      </c>
      <c r="BJ1462" s="119">
        <v>33.299999999999997</v>
      </c>
      <c r="BK1462" s="119">
        <v>39</v>
      </c>
      <c r="BL1462" s="119">
        <v>6</v>
      </c>
      <c r="BM1462" s="119" t="s">
        <v>434</v>
      </c>
    </row>
    <row r="1463" spans="1:65" s="119" customFormat="1" ht="11.4" x14ac:dyDescent="0.2">
      <c r="A1463" s="119" t="s">
        <v>110</v>
      </c>
      <c r="B1463" s="119">
        <v>86</v>
      </c>
      <c r="C1463" s="119">
        <v>0</v>
      </c>
      <c r="D1463" s="119">
        <v>82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95.35</v>
      </c>
      <c r="Q1463" s="119">
        <v>0</v>
      </c>
      <c r="R1463" s="119">
        <v>4.6509999999999998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541</v>
      </c>
      <c r="AC1463" s="119" t="s">
        <v>56</v>
      </c>
      <c r="AD1463" s="119" t="s">
        <v>561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1</v>
      </c>
      <c r="AR1463" s="119">
        <v>44</v>
      </c>
      <c r="AS1463" s="119">
        <v>33</v>
      </c>
      <c r="AT1463" s="119">
        <v>7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30.2</v>
      </c>
      <c r="BI1463" s="119">
        <v>29.8</v>
      </c>
      <c r="BJ1463" s="119">
        <v>32.4</v>
      </c>
      <c r="BK1463" s="119">
        <v>36.799999999999997</v>
      </c>
      <c r="BL1463" s="119">
        <v>4</v>
      </c>
      <c r="BM1463" s="119" t="s">
        <v>433</v>
      </c>
    </row>
    <row r="1464" spans="1:65" s="119" customFormat="1" ht="11.4" x14ac:dyDescent="0.2">
      <c r="A1464" s="119" t="s">
        <v>110</v>
      </c>
      <c r="B1464" s="119">
        <v>76</v>
      </c>
      <c r="C1464" s="119">
        <v>2</v>
      </c>
      <c r="D1464" s="119">
        <v>65</v>
      </c>
      <c r="E1464" s="119">
        <v>1</v>
      </c>
      <c r="F1464" s="119">
        <v>8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2.6320000000000001</v>
      </c>
      <c r="P1464" s="119">
        <v>85.53</v>
      </c>
      <c r="Q1464" s="119">
        <v>1.3160000000000001</v>
      </c>
      <c r="R1464" s="119">
        <v>10.53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710</v>
      </c>
      <c r="AB1464" s="119" t="s">
        <v>496</v>
      </c>
      <c r="AC1464" s="119" t="s">
        <v>446</v>
      </c>
      <c r="AD1464" s="119" t="s">
        <v>563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6</v>
      </c>
      <c r="AR1464" s="119">
        <v>26</v>
      </c>
      <c r="AS1464" s="119">
        <v>27</v>
      </c>
      <c r="AT1464" s="119">
        <v>11</v>
      </c>
      <c r="AU1464" s="119">
        <v>4</v>
      </c>
      <c r="AV1464" s="119">
        <v>1</v>
      </c>
      <c r="AW1464" s="119">
        <v>0</v>
      </c>
      <c r="AX1464" s="119">
        <v>0</v>
      </c>
      <c r="AY1464" s="119">
        <v>0</v>
      </c>
      <c r="AZ1464" s="119">
        <v>1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31.7</v>
      </c>
      <c r="BI1464" s="119">
        <v>30.6</v>
      </c>
      <c r="BJ1464" s="119">
        <v>37.1</v>
      </c>
      <c r="BK1464" s="119">
        <v>43.3</v>
      </c>
      <c r="BL1464" s="119">
        <v>11</v>
      </c>
      <c r="BM1464" s="119" t="s">
        <v>434</v>
      </c>
    </row>
    <row r="1465" spans="1:65" s="119" customFormat="1" ht="11.4" x14ac:dyDescent="0.2">
      <c r="A1465" s="119" t="s">
        <v>111</v>
      </c>
      <c r="B1465" s="119">
        <v>84</v>
      </c>
      <c r="C1465" s="119">
        <v>0</v>
      </c>
      <c r="D1465" s="119">
        <v>78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92.86</v>
      </c>
      <c r="Q1465" s="119">
        <v>0</v>
      </c>
      <c r="R1465" s="119">
        <v>5.952</v>
      </c>
      <c r="S1465" s="119">
        <v>0</v>
      </c>
      <c r="T1465" s="119">
        <v>0</v>
      </c>
      <c r="U1465" s="119">
        <v>0</v>
      </c>
      <c r="V1465" s="119">
        <v>1.19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543</v>
      </c>
      <c r="AC1465" s="119" t="s">
        <v>56</v>
      </c>
      <c r="AD1465" s="119" t="s">
        <v>500</v>
      </c>
      <c r="AE1465" s="119" t="s">
        <v>56</v>
      </c>
      <c r="AF1465" s="119" t="s">
        <v>56</v>
      </c>
      <c r="AG1465" s="119" t="s">
        <v>56</v>
      </c>
      <c r="AH1465" s="119" t="s">
        <v>550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1</v>
      </c>
      <c r="AQ1465" s="119">
        <v>5</v>
      </c>
      <c r="AR1465" s="119">
        <v>48</v>
      </c>
      <c r="AS1465" s="119">
        <v>25</v>
      </c>
      <c r="AT1465" s="119">
        <v>5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29.3</v>
      </c>
      <c r="BI1465" s="119">
        <v>29.3</v>
      </c>
      <c r="BJ1465" s="119">
        <v>32.1</v>
      </c>
      <c r="BK1465" s="119">
        <v>35.299999999999997</v>
      </c>
      <c r="BL1465" s="119">
        <v>1</v>
      </c>
      <c r="BM1465" s="119" t="s">
        <v>433</v>
      </c>
    </row>
    <row r="1466" spans="1:65" s="119" customFormat="1" ht="11.4" x14ac:dyDescent="0.2">
      <c r="A1466" s="119" t="s">
        <v>111</v>
      </c>
      <c r="B1466" s="119">
        <v>111</v>
      </c>
      <c r="C1466" s="119">
        <v>0</v>
      </c>
      <c r="D1466" s="119">
        <v>100</v>
      </c>
      <c r="E1466" s="119">
        <v>0</v>
      </c>
      <c r="F1466" s="119">
        <v>11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90.09</v>
      </c>
      <c r="Q1466" s="119">
        <v>0</v>
      </c>
      <c r="R1466" s="119">
        <v>9.91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520</v>
      </c>
      <c r="AC1466" s="119" t="s">
        <v>56</v>
      </c>
      <c r="AD1466" s="119" t="s">
        <v>563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4</v>
      </c>
      <c r="AQ1466" s="119">
        <v>5</v>
      </c>
      <c r="AR1466" s="119">
        <v>44</v>
      </c>
      <c r="AS1466" s="119">
        <v>41</v>
      </c>
      <c r="AT1466" s="119">
        <v>15</v>
      </c>
      <c r="AU1466" s="119">
        <v>1</v>
      </c>
      <c r="AV1466" s="119">
        <v>0</v>
      </c>
      <c r="AW1466" s="119">
        <v>1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30.4</v>
      </c>
      <c r="BI1466" s="119">
        <v>30.1</v>
      </c>
      <c r="BJ1466" s="119">
        <v>35.1</v>
      </c>
      <c r="BK1466" s="119">
        <v>37.1</v>
      </c>
      <c r="BL1466" s="119">
        <v>7</v>
      </c>
      <c r="BM1466" s="119" t="s">
        <v>434</v>
      </c>
    </row>
    <row r="1467" spans="1:65" s="119" customFormat="1" ht="11.4" x14ac:dyDescent="0.2">
      <c r="A1467" s="119" t="s">
        <v>112</v>
      </c>
      <c r="B1467" s="119">
        <v>71</v>
      </c>
      <c r="C1467" s="119">
        <v>1</v>
      </c>
      <c r="D1467" s="119">
        <v>64</v>
      </c>
      <c r="E1467" s="119">
        <v>0</v>
      </c>
      <c r="F1467" s="119">
        <v>6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1.4079999999999999</v>
      </c>
      <c r="P1467" s="119">
        <v>90.14</v>
      </c>
      <c r="Q1467" s="119">
        <v>0</v>
      </c>
      <c r="R1467" s="119">
        <v>8.4510000000000005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500</v>
      </c>
      <c r="AB1467" s="119" t="s">
        <v>500</v>
      </c>
      <c r="AC1467" s="119" t="s">
        <v>56</v>
      </c>
      <c r="AD1467" s="119" t="s">
        <v>455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1</v>
      </c>
      <c r="AQ1467" s="119">
        <v>3</v>
      </c>
      <c r="AR1467" s="119">
        <v>42</v>
      </c>
      <c r="AS1467" s="119">
        <v>22</v>
      </c>
      <c r="AT1467" s="119">
        <v>3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29.2</v>
      </c>
      <c r="BI1467" s="119">
        <v>29</v>
      </c>
      <c r="BJ1467" s="119">
        <v>33.1</v>
      </c>
      <c r="BK1467" s="119">
        <v>34.9</v>
      </c>
      <c r="BL1467" s="119">
        <v>0</v>
      </c>
      <c r="BM1467" s="119" t="s">
        <v>433</v>
      </c>
    </row>
    <row r="1468" spans="1:65" s="119" customFormat="1" ht="11.4" x14ac:dyDescent="0.2">
      <c r="A1468" s="119" t="s">
        <v>112</v>
      </c>
      <c r="B1468" s="119">
        <v>55</v>
      </c>
      <c r="C1468" s="119">
        <v>0</v>
      </c>
      <c r="D1468" s="119">
        <v>50</v>
      </c>
      <c r="E1468" s="119">
        <v>0</v>
      </c>
      <c r="F1468" s="119">
        <v>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90.91</v>
      </c>
      <c r="Q1468" s="119">
        <v>0</v>
      </c>
      <c r="R1468" s="119">
        <v>9.0909999999999993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563</v>
      </c>
      <c r="AC1468" s="119" t="s">
        <v>56</v>
      </c>
      <c r="AD1468" s="119" t="s">
        <v>528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5</v>
      </c>
      <c r="AR1468" s="119">
        <v>20</v>
      </c>
      <c r="AS1468" s="119">
        <v>25</v>
      </c>
      <c r="AT1468" s="119">
        <v>4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30</v>
      </c>
      <c r="BI1468" s="119">
        <v>30.1</v>
      </c>
      <c r="BJ1468" s="119">
        <v>34.200000000000003</v>
      </c>
      <c r="BK1468" s="119">
        <v>36.200000000000003</v>
      </c>
      <c r="BL1468" s="119">
        <v>2</v>
      </c>
      <c r="BM1468" s="119" t="s">
        <v>434</v>
      </c>
    </row>
    <row r="1469" spans="1:65" s="119" customFormat="1" ht="11.4" x14ac:dyDescent="0.2">
      <c r="A1469" s="119" t="s">
        <v>113</v>
      </c>
      <c r="B1469" s="119">
        <v>91</v>
      </c>
      <c r="C1469" s="119">
        <v>0</v>
      </c>
      <c r="D1469" s="119">
        <v>83</v>
      </c>
      <c r="E1469" s="119">
        <v>0</v>
      </c>
      <c r="F1469" s="119">
        <v>8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91.21</v>
      </c>
      <c r="Q1469" s="119">
        <v>0</v>
      </c>
      <c r="R1469" s="119">
        <v>8.7910000000000004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539</v>
      </c>
      <c r="AC1469" s="119" t="s">
        <v>56</v>
      </c>
      <c r="AD1469" s="119" t="s">
        <v>530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3</v>
      </c>
      <c r="AR1469" s="119">
        <v>40</v>
      </c>
      <c r="AS1469" s="119">
        <v>40</v>
      </c>
      <c r="AT1469" s="119">
        <v>7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30.7</v>
      </c>
      <c r="BI1469" s="119">
        <v>30.2</v>
      </c>
      <c r="BJ1469" s="119">
        <v>34</v>
      </c>
      <c r="BK1469" s="119">
        <v>36.1</v>
      </c>
      <c r="BL1469" s="119">
        <v>3</v>
      </c>
      <c r="BM1469" s="119" t="s">
        <v>433</v>
      </c>
    </row>
    <row r="1470" spans="1:65" s="119" customFormat="1" ht="11.4" x14ac:dyDescent="0.2">
      <c r="A1470" s="119" t="s">
        <v>113</v>
      </c>
      <c r="B1470" s="119">
        <v>93</v>
      </c>
      <c r="C1470" s="119">
        <v>2</v>
      </c>
      <c r="D1470" s="119">
        <v>84</v>
      </c>
      <c r="E1470" s="119">
        <v>1</v>
      </c>
      <c r="F1470" s="119">
        <v>5</v>
      </c>
      <c r="G1470" s="119">
        <v>0</v>
      </c>
      <c r="H1470" s="119">
        <v>0</v>
      </c>
      <c r="I1470" s="119">
        <v>0</v>
      </c>
      <c r="J1470" s="119">
        <v>1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2.1509999999999998</v>
      </c>
      <c r="P1470" s="119">
        <v>90.32</v>
      </c>
      <c r="Q1470" s="119">
        <v>1.075</v>
      </c>
      <c r="R1470" s="119">
        <v>5.3760000000000003</v>
      </c>
      <c r="S1470" s="119">
        <v>0</v>
      </c>
      <c r="T1470" s="119">
        <v>0</v>
      </c>
      <c r="U1470" s="119">
        <v>0</v>
      </c>
      <c r="V1470" s="119">
        <v>1.075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603</v>
      </c>
      <c r="AB1470" s="119" t="s">
        <v>541</v>
      </c>
      <c r="AC1470" s="119" t="s">
        <v>454</v>
      </c>
      <c r="AD1470" s="119" t="s">
        <v>522</v>
      </c>
      <c r="AE1470" s="119" t="s">
        <v>56</v>
      </c>
      <c r="AF1470" s="119" t="s">
        <v>56</v>
      </c>
      <c r="AG1470" s="119" t="s">
        <v>56</v>
      </c>
      <c r="AH1470" s="119" t="s">
        <v>461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7</v>
      </c>
      <c r="AR1470" s="119">
        <v>39</v>
      </c>
      <c r="AS1470" s="119">
        <v>39</v>
      </c>
      <c r="AT1470" s="119">
        <v>6</v>
      </c>
      <c r="AU1470" s="119">
        <v>1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30</v>
      </c>
      <c r="BI1470" s="119">
        <v>29.9</v>
      </c>
      <c r="BJ1470" s="119">
        <v>34</v>
      </c>
      <c r="BK1470" s="119">
        <v>35.9</v>
      </c>
      <c r="BL1470" s="119">
        <v>1</v>
      </c>
      <c r="BM1470" s="119" t="s">
        <v>434</v>
      </c>
    </row>
    <row r="1471" spans="1:65" s="119" customFormat="1" ht="11.4" x14ac:dyDescent="0.2">
      <c r="A1471" s="119" t="s">
        <v>114</v>
      </c>
      <c r="B1471" s="119">
        <v>79</v>
      </c>
      <c r="C1471" s="119">
        <v>0</v>
      </c>
      <c r="D1471" s="119">
        <v>73</v>
      </c>
      <c r="E1471" s="119">
        <v>1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92.41</v>
      </c>
      <c r="Q1471" s="119">
        <v>1.266</v>
      </c>
      <c r="R1471" s="119">
        <v>6.3289999999999997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512</v>
      </c>
      <c r="AC1471" s="119" t="s">
        <v>590</v>
      </c>
      <c r="AD1471" s="119" t="s">
        <v>555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5</v>
      </c>
      <c r="AR1471" s="119">
        <v>39</v>
      </c>
      <c r="AS1471" s="119">
        <v>34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29.5</v>
      </c>
      <c r="BI1471" s="119">
        <v>29.5</v>
      </c>
      <c r="BJ1471" s="119">
        <v>32.200000000000003</v>
      </c>
      <c r="BK1471" s="119">
        <v>34.299999999999997</v>
      </c>
      <c r="BL1471" s="119">
        <v>0</v>
      </c>
      <c r="BM1471" s="119" t="s">
        <v>433</v>
      </c>
    </row>
    <row r="1472" spans="1:65" s="119" customFormat="1" ht="11.4" x14ac:dyDescent="0.2">
      <c r="A1472" s="119" t="s">
        <v>114</v>
      </c>
      <c r="B1472" s="119">
        <v>80</v>
      </c>
      <c r="C1472" s="119">
        <v>0</v>
      </c>
      <c r="D1472" s="119">
        <v>67</v>
      </c>
      <c r="E1472" s="119">
        <v>1</v>
      </c>
      <c r="F1472" s="119">
        <v>12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83.75</v>
      </c>
      <c r="Q1472" s="119">
        <v>1.25</v>
      </c>
      <c r="R1472" s="119">
        <v>15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544</v>
      </c>
      <c r="AC1472" s="119" t="s">
        <v>435</v>
      </c>
      <c r="AD1472" s="119" t="s">
        <v>522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2</v>
      </c>
      <c r="AR1472" s="119">
        <v>28</v>
      </c>
      <c r="AS1472" s="119">
        <v>39</v>
      </c>
      <c r="AT1472" s="119">
        <v>9</v>
      </c>
      <c r="AU1472" s="119">
        <v>2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31.3</v>
      </c>
      <c r="BI1472" s="119">
        <v>31</v>
      </c>
      <c r="BJ1472" s="119">
        <v>34.799999999999997</v>
      </c>
      <c r="BK1472" s="119">
        <v>38</v>
      </c>
      <c r="BL1472" s="119">
        <v>5</v>
      </c>
      <c r="BM1472" s="119" t="s">
        <v>434</v>
      </c>
    </row>
    <row r="1473" spans="1:65" s="119" customFormat="1" ht="11.4" x14ac:dyDescent="0.2">
      <c r="A1473" s="119" t="s">
        <v>115</v>
      </c>
      <c r="B1473" s="119">
        <v>85</v>
      </c>
      <c r="C1473" s="119">
        <v>1</v>
      </c>
      <c r="D1473" s="119">
        <v>78</v>
      </c>
      <c r="E1473" s="119">
        <v>0</v>
      </c>
      <c r="F1473" s="119">
        <v>6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1.1759999999999999</v>
      </c>
      <c r="P1473" s="119">
        <v>91.76</v>
      </c>
      <c r="Q1473" s="119">
        <v>0</v>
      </c>
      <c r="R1473" s="119">
        <v>7.0590000000000002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585</v>
      </c>
      <c r="AB1473" s="119" t="s">
        <v>555</v>
      </c>
      <c r="AC1473" s="119" t="s">
        <v>56</v>
      </c>
      <c r="AD1473" s="119" t="s">
        <v>541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10</v>
      </c>
      <c r="AR1473" s="119">
        <v>37</v>
      </c>
      <c r="AS1473" s="119">
        <v>33</v>
      </c>
      <c r="AT1473" s="119">
        <v>5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29.2</v>
      </c>
      <c r="BI1473" s="119">
        <v>28.9</v>
      </c>
      <c r="BJ1473" s="119">
        <v>33.200000000000003</v>
      </c>
      <c r="BK1473" s="119">
        <v>36.299999999999997</v>
      </c>
      <c r="BL1473" s="119">
        <v>3</v>
      </c>
      <c r="BM1473" s="119" t="s">
        <v>433</v>
      </c>
    </row>
    <row r="1474" spans="1:65" s="119" customFormat="1" ht="11.4" x14ac:dyDescent="0.2">
      <c r="A1474" s="119" t="s">
        <v>115</v>
      </c>
      <c r="B1474" s="119">
        <v>72</v>
      </c>
      <c r="C1474" s="119">
        <v>0</v>
      </c>
      <c r="D1474" s="119">
        <v>66</v>
      </c>
      <c r="E1474" s="119">
        <v>0</v>
      </c>
      <c r="F1474" s="119">
        <v>6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91.67</v>
      </c>
      <c r="Q1474" s="119">
        <v>0</v>
      </c>
      <c r="R1474" s="119">
        <v>8.3330000000000002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547</v>
      </c>
      <c r="AC1474" s="119" t="s">
        <v>56</v>
      </c>
      <c r="AD1474" s="119" t="s">
        <v>493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7</v>
      </c>
      <c r="AR1474" s="119">
        <v>26</v>
      </c>
      <c r="AS1474" s="119">
        <v>29</v>
      </c>
      <c r="AT1474" s="119">
        <v>9</v>
      </c>
      <c r="AU1474" s="119">
        <v>1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30.6</v>
      </c>
      <c r="BI1474" s="119">
        <v>30.6</v>
      </c>
      <c r="BJ1474" s="119">
        <v>34.700000000000003</v>
      </c>
      <c r="BK1474" s="119">
        <v>38.1</v>
      </c>
      <c r="BL1474" s="119">
        <v>6</v>
      </c>
      <c r="BM1474" s="119" t="s">
        <v>434</v>
      </c>
    </row>
    <row r="1475" spans="1:65" s="119" customFormat="1" ht="11.4" x14ac:dyDescent="0.2">
      <c r="A1475" s="119" t="s">
        <v>116</v>
      </c>
      <c r="B1475" s="119">
        <v>89</v>
      </c>
      <c r="C1475" s="119">
        <v>0</v>
      </c>
      <c r="D1475" s="119">
        <v>83</v>
      </c>
      <c r="E1475" s="119">
        <v>0</v>
      </c>
      <c r="F1475" s="119">
        <v>5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93.26</v>
      </c>
      <c r="Q1475" s="119">
        <v>0</v>
      </c>
      <c r="R1475" s="119">
        <v>5.6180000000000003</v>
      </c>
      <c r="S1475" s="119">
        <v>1.1240000000000001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550</v>
      </c>
      <c r="AC1475" s="119" t="s">
        <v>56</v>
      </c>
      <c r="AD1475" s="119" t="s">
        <v>555</v>
      </c>
      <c r="AE1475" s="119" t="s">
        <v>479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7</v>
      </c>
      <c r="AR1475" s="119">
        <v>53</v>
      </c>
      <c r="AS1475" s="119">
        <v>27</v>
      </c>
      <c r="AT1475" s="119">
        <v>2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28.7</v>
      </c>
      <c r="BI1475" s="119">
        <v>28.4</v>
      </c>
      <c r="BJ1475" s="119">
        <v>31.7</v>
      </c>
      <c r="BK1475" s="119">
        <v>34.1</v>
      </c>
      <c r="BL1475" s="119">
        <v>0</v>
      </c>
      <c r="BM1475" s="119" t="s">
        <v>433</v>
      </c>
    </row>
    <row r="1476" spans="1:65" s="119" customFormat="1" ht="11.4" x14ac:dyDescent="0.2">
      <c r="A1476" s="119" t="s">
        <v>116</v>
      </c>
      <c r="B1476" s="119">
        <v>87</v>
      </c>
      <c r="C1476" s="119">
        <v>0</v>
      </c>
      <c r="D1476" s="119">
        <v>81</v>
      </c>
      <c r="E1476" s="119">
        <v>0</v>
      </c>
      <c r="F1476" s="119">
        <v>5</v>
      </c>
      <c r="G1476" s="119">
        <v>0</v>
      </c>
      <c r="H1476" s="119">
        <v>0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93.1</v>
      </c>
      <c r="Q1476" s="119">
        <v>0</v>
      </c>
      <c r="R1476" s="119">
        <v>5.7469999999999999</v>
      </c>
      <c r="S1476" s="119">
        <v>0</v>
      </c>
      <c r="T1476" s="119">
        <v>0</v>
      </c>
      <c r="U1476" s="119">
        <v>1.149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518</v>
      </c>
      <c r="AC1476" s="119" t="s">
        <v>56</v>
      </c>
      <c r="AD1476" s="119" t="s">
        <v>517</v>
      </c>
      <c r="AE1476" s="119" t="s">
        <v>56</v>
      </c>
      <c r="AF1476" s="119" t="s">
        <v>56</v>
      </c>
      <c r="AG1476" s="119" t="s">
        <v>607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8</v>
      </c>
      <c r="AR1476" s="119">
        <v>32</v>
      </c>
      <c r="AS1476" s="119">
        <v>33</v>
      </c>
      <c r="AT1476" s="119">
        <v>11</v>
      </c>
      <c r="AU1476" s="119">
        <v>3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30.9</v>
      </c>
      <c r="BI1476" s="119">
        <v>30.6</v>
      </c>
      <c r="BJ1476" s="119">
        <v>35.799999999999997</v>
      </c>
      <c r="BK1476" s="119">
        <v>39.6</v>
      </c>
      <c r="BL1476" s="119">
        <v>10</v>
      </c>
      <c r="BM1476" s="119" t="s">
        <v>434</v>
      </c>
    </row>
    <row r="1477" spans="1:65" s="119" customFormat="1" ht="11.4" x14ac:dyDescent="0.2">
      <c r="A1477" s="119" t="s">
        <v>117</v>
      </c>
      <c r="B1477" s="119">
        <v>92</v>
      </c>
      <c r="C1477" s="119">
        <v>0</v>
      </c>
      <c r="D1477" s="119">
        <v>85</v>
      </c>
      <c r="E1477" s="119">
        <v>0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92.39</v>
      </c>
      <c r="Q1477" s="119">
        <v>0</v>
      </c>
      <c r="R1477" s="119">
        <v>7.609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495</v>
      </c>
      <c r="AC1477" s="119" t="s">
        <v>56</v>
      </c>
      <c r="AD1477" s="119" t="s">
        <v>531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10</v>
      </c>
      <c r="AR1477" s="119">
        <v>62</v>
      </c>
      <c r="AS1477" s="119">
        <v>18</v>
      </c>
      <c r="AT1477" s="119">
        <v>2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28.1</v>
      </c>
      <c r="BI1477" s="119">
        <v>28.1</v>
      </c>
      <c r="BJ1477" s="119">
        <v>31.5</v>
      </c>
      <c r="BK1477" s="119">
        <v>34.200000000000003</v>
      </c>
      <c r="BL1477" s="119">
        <v>0</v>
      </c>
      <c r="BM1477" s="119" t="s">
        <v>433</v>
      </c>
    </row>
    <row r="1478" spans="1:65" s="119" customFormat="1" ht="11.4" x14ac:dyDescent="0.2">
      <c r="A1478" s="119" t="s">
        <v>117</v>
      </c>
      <c r="B1478" s="119">
        <v>102</v>
      </c>
      <c r="C1478" s="119">
        <v>0</v>
      </c>
      <c r="D1478" s="119">
        <v>94</v>
      </c>
      <c r="E1478" s="119">
        <v>0</v>
      </c>
      <c r="F1478" s="119">
        <v>8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92.16</v>
      </c>
      <c r="Q1478" s="119">
        <v>0</v>
      </c>
      <c r="R1478" s="119">
        <v>7.843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516</v>
      </c>
      <c r="AC1478" s="119" t="s">
        <v>56</v>
      </c>
      <c r="AD1478" s="119" t="s">
        <v>544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4</v>
      </c>
      <c r="AR1478" s="119">
        <v>35</v>
      </c>
      <c r="AS1478" s="119">
        <v>44</v>
      </c>
      <c r="AT1478" s="119">
        <v>17</v>
      </c>
      <c r="AU1478" s="119">
        <v>2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31.5</v>
      </c>
      <c r="BI1478" s="119">
        <v>31.3</v>
      </c>
      <c r="BJ1478" s="119">
        <v>35.4</v>
      </c>
      <c r="BK1478" s="119">
        <v>38</v>
      </c>
      <c r="BL1478" s="119">
        <v>6</v>
      </c>
      <c r="BM1478" s="119" t="s">
        <v>434</v>
      </c>
    </row>
    <row r="1479" spans="1:65" s="119" customFormat="1" ht="11.4" x14ac:dyDescent="0.2">
      <c r="A1479" s="119" t="s">
        <v>118</v>
      </c>
      <c r="B1479" s="119">
        <v>87</v>
      </c>
      <c r="C1479" s="119">
        <v>0</v>
      </c>
      <c r="D1479" s="119">
        <v>82</v>
      </c>
      <c r="E1479" s="119">
        <v>2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94.25</v>
      </c>
      <c r="Q1479" s="119">
        <v>2.2989999999999999</v>
      </c>
      <c r="R1479" s="119">
        <v>3.448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513</v>
      </c>
      <c r="AC1479" s="119" t="s">
        <v>463</v>
      </c>
      <c r="AD1479" s="119" t="s">
        <v>567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6</v>
      </c>
      <c r="AR1479" s="119">
        <v>43</v>
      </c>
      <c r="AS1479" s="119">
        <v>34</v>
      </c>
      <c r="AT1479" s="119">
        <v>4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29.6</v>
      </c>
      <c r="BI1479" s="119">
        <v>29.6</v>
      </c>
      <c r="BJ1479" s="119">
        <v>33.1</v>
      </c>
      <c r="BK1479" s="119">
        <v>35.700000000000003</v>
      </c>
      <c r="BL1479" s="119">
        <v>1</v>
      </c>
      <c r="BM1479" s="119" t="s">
        <v>433</v>
      </c>
    </row>
    <row r="1480" spans="1:65" s="119" customFormat="1" ht="11.4" x14ac:dyDescent="0.2">
      <c r="A1480" s="119" t="s">
        <v>118</v>
      </c>
      <c r="B1480" s="119">
        <v>80</v>
      </c>
      <c r="C1480" s="119">
        <v>0</v>
      </c>
      <c r="D1480" s="119">
        <v>75</v>
      </c>
      <c r="E1480" s="119">
        <v>0</v>
      </c>
      <c r="F1480" s="119">
        <v>5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93.75</v>
      </c>
      <c r="Q1480" s="119">
        <v>0</v>
      </c>
      <c r="R1480" s="119">
        <v>6.25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552</v>
      </c>
      <c r="AC1480" s="119" t="s">
        <v>56</v>
      </c>
      <c r="AD1480" s="119" t="s">
        <v>523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5</v>
      </c>
      <c r="AR1480" s="119">
        <v>30</v>
      </c>
      <c r="AS1480" s="119">
        <v>27</v>
      </c>
      <c r="AT1480" s="119">
        <v>16</v>
      </c>
      <c r="AU1480" s="119">
        <v>2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31.1</v>
      </c>
      <c r="BI1480" s="119">
        <v>31</v>
      </c>
      <c r="BJ1480" s="119">
        <v>35.700000000000003</v>
      </c>
      <c r="BK1480" s="119">
        <v>37.700000000000003</v>
      </c>
      <c r="BL1480" s="119">
        <v>6</v>
      </c>
      <c r="BM1480" s="119" t="s">
        <v>434</v>
      </c>
    </row>
    <row r="1481" spans="1:65" s="119" customFormat="1" ht="11.4" x14ac:dyDescent="0.2">
      <c r="A1481" s="119" t="s">
        <v>120</v>
      </c>
      <c r="B1481" s="119">
        <v>89</v>
      </c>
      <c r="C1481" s="119">
        <v>1</v>
      </c>
      <c r="D1481" s="119">
        <v>82</v>
      </c>
      <c r="E1481" s="119">
        <v>0</v>
      </c>
      <c r="F1481" s="119">
        <v>6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1.1240000000000001</v>
      </c>
      <c r="P1481" s="119">
        <v>92.13</v>
      </c>
      <c r="Q1481" s="119">
        <v>0</v>
      </c>
      <c r="R1481" s="119">
        <v>6.742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686</v>
      </c>
      <c r="AB1481" s="119" t="s">
        <v>500</v>
      </c>
      <c r="AC1481" s="119" t="s">
        <v>56</v>
      </c>
      <c r="AD1481" s="119" t="s">
        <v>541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1</v>
      </c>
      <c r="AQ1481" s="119">
        <v>10</v>
      </c>
      <c r="AR1481" s="119">
        <v>47</v>
      </c>
      <c r="AS1481" s="119">
        <v>23</v>
      </c>
      <c r="AT1481" s="119">
        <v>6</v>
      </c>
      <c r="AU1481" s="119">
        <v>2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29.3</v>
      </c>
      <c r="BI1481" s="119">
        <v>29</v>
      </c>
      <c r="BJ1481" s="119">
        <v>33.299999999999997</v>
      </c>
      <c r="BK1481" s="119">
        <v>37</v>
      </c>
      <c r="BL1481" s="119">
        <v>4</v>
      </c>
      <c r="BM1481" s="119" t="s">
        <v>433</v>
      </c>
    </row>
    <row r="1482" spans="1:65" s="119" customFormat="1" ht="11.4" x14ac:dyDescent="0.2">
      <c r="A1482" s="119" t="s">
        <v>120</v>
      </c>
      <c r="B1482" s="119">
        <v>86</v>
      </c>
      <c r="C1482" s="119">
        <v>0</v>
      </c>
      <c r="D1482" s="119">
        <v>79</v>
      </c>
      <c r="E1482" s="119">
        <v>1</v>
      </c>
      <c r="F1482" s="119">
        <v>6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91.86</v>
      </c>
      <c r="Q1482" s="119">
        <v>1.163</v>
      </c>
      <c r="R1482" s="119">
        <v>6.9770000000000003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504</v>
      </c>
      <c r="AC1482" s="119" t="s">
        <v>493</v>
      </c>
      <c r="AD1482" s="119" t="s">
        <v>552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4</v>
      </c>
      <c r="AR1482" s="119">
        <v>29</v>
      </c>
      <c r="AS1482" s="119">
        <v>43</v>
      </c>
      <c r="AT1482" s="119">
        <v>9</v>
      </c>
      <c r="AU1482" s="119">
        <v>1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31.2</v>
      </c>
      <c r="BI1482" s="119">
        <v>31</v>
      </c>
      <c r="BJ1482" s="119">
        <v>34.200000000000003</v>
      </c>
      <c r="BK1482" s="119">
        <v>38.4</v>
      </c>
      <c r="BL1482" s="119">
        <v>7</v>
      </c>
      <c r="BM1482" s="119" t="s">
        <v>434</v>
      </c>
    </row>
    <row r="1483" spans="1:65" s="119" customFormat="1" ht="11.4" x14ac:dyDescent="0.2">
      <c r="A1483" s="119" t="s">
        <v>121</v>
      </c>
      <c r="B1483" s="119">
        <v>88</v>
      </c>
      <c r="C1483" s="119">
        <v>0</v>
      </c>
      <c r="D1483" s="119">
        <v>83</v>
      </c>
      <c r="E1483" s="119">
        <v>0</v>
      </c>
      <c r="F1483" s="119">
        <v>4</v>
      </c>
      <c r="G1483" s="119">
        <v>0</v>
      </c>
      <c r="H1483" s="119">
        <v>0</v>
      </c>
      <c r="I1483" s="119">
        <v>0</v>
      </c>
      <c r="J1483" s="119">
        <v>1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94.32</v>
      </c>
      <c r="Q1483" s="119">
        <v>0</v>
      </c>
      <c r="R1483" s="119">
        <v>4.5449999999999999</v>
      </c>
      <c r="S1483" s="119">
        <v>0</v>
      </c>
      <c r="T1483" s="119">
        <v>0</v>
      </c>
      <c r="U1483" s="119">
        <v>0</v>
      </c>
      <c r="V1483" s="119">
        <v>1.1359999999999999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539</v>
      </c>
      <c r="AC1483" s="119" t="s">
        <v>56</v>
      </c>
      <c r="AD1483" s="119" t="s">
        <v>496</v>
      </c>
      <c r="AE1483" s="119" t="s">
        <v>56</v>
      </c>
      <c r="AF1483" s="119" t="s">
        <v>56</v>
      </c>
      <c r="AG1483" s="119" t="s">
        <v>56</v>
      </c>
      <c r="AH1483" s="119" t="s">
        <v>561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0</v>
      </c>
      <c r="AR1483" s="119">
        <v>42</v>
      </c>
      <c r="AS1483" s="119">
        <v>37</v>
      </c>
      <c r="AT1483" s="119">
        <v>8</v>
      </c>
      <c r="AU1483" s="119">
        <v>1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30.9</v>
      </c>
      <c r="BI1483" s="119">
        <v>30.1</v>
      </c>
      <c r="BJ1483" s="119">
        <v>33.799999999999997</v>
      </c>
      <c r="BK1483" s="119">
        <v>37.299999999999997</v>
      </c>
      <c r="BL1483" s="119">
        <v>5</v>
      </c>
      <c r="BM1483" s="119" t="s">
        <v>433</v>
      </c>
    </row>
    <row r="1484" spans="1:65" s="119" customFormat="1" ht="11.4" x14ac:dyDescent="0.2">
      <c r="A1484" s="119" t="s">
        <v>121</v>
      </c>
      <c r="B1484" s="119">
        <v>92</v>
      </c>
      <c r="C1484" s="119">
        <v>0</v>
      </c>
      <c r="D1484" s="119">
        <v>85</v>
      </c>
      <c r="E1484" s="119">
        <v>0</v>
      </c>
      <c r="F1484" s="119">
        <v>7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92.39</v>
      </c>
      <c r="Q1484" s="119">
        <v>0</v>
      </c>
      <c r="R1484" s="119">
        <v>7.609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516</v>
      </c>
      <c r="AC1484" s="119" t="s">
        <v>56</v>
      </c>
      <c r="AD1484" s="119" t="s">
        <v>519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6</v>
      </c>
      <c r="AR1484" s="119">
        <v>21</v>
      </c>
      <c r="AS1484" s="119">
        <v>46</v>
      </c>
      <c r="AT1484" s="119">
        <v>16</v>
      </c>
      <c r="AU1484" s="119">
        <v>3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31.6</v>
      </c>
      <c r="BI1484" s="119">
        <v>31.5</v>
      </c>
      <c r="BJ1484" s="119">
        <v>35.799999999999997</v>
      </c>
      <c r="BK1484" s="119">
        <v>37.700000000000003</v>
      </c>
      <c r="BL1484" s="119">
        <v>6</v>
      </c>
      <c r="BM1484" s="119" t="s">
        <v>434</v>
      </c>
    </row>
    <row r="1485" spans="1:65" s="119" customFormat="1" ht="11.4" x14ac:dyDescent="0.2">
      <c r="A1485" s="119" t="s">
        <v>122</v>
      </c>
      <c r="B1485" s="119">
        <v>96</v>
      </c>
      <c r="C1485" s="119">
        <v>1</v>
      </c>
      <c r="D1485" s="119">
        <v>89</v>
      </c>
      <c r="E1485" s="119">
        <v>0</v>
      </c>
      <c r="F1485" s="119">
        <v>6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1.042</v>
      </c>
      <c r="P1485" s="119">
        <v>92.71</v>
      </c>
      <c r="Q1485" s="119">
        <v>0</v>
      </c>
      <c r="R1485" s="119">
        <v>6.25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680</v>
      </c>
      <c r="AB1485" s="119" t="s">
        <v>446</v>
      </c>
      <c r="AC1485" s="119" t="s">
        <v>56</v>
      </c>
      <c r="AD1485" s="119" t="s">
        <v>484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3</v>
      </c>
      <c r="AP1485" s="119">
        <v>0</v>
      </c>
      <c r="AQ1485" s="119">
        <v>11</v>
      </c>
      <c r="AR1485" s="119">
        <v>52</v>
      </c>
      <c r="AS1485" s="119">
        <v>26</v>
      </c>
      <c r="AT1485" s="119">
        <v>3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27.9</v>
      </c>
      <c r="BI1485" s="119">
        <v>28.6</v>
      </c>
      <c r="BJ1485" s="119">
        <v>31.7</v>
      </c>
      <c r="BK1485" s="119">
        <v>33.700000000000003</v>
      </c>
      <c r="BL1485" s="119">
        <v>1</v>
      </c>
      <c r="BM1485" s="119" t="s">
        <v>433</v>
      </c>
    </row>
    <row r="1486" spans="1:65" s="119" customFormat="1" ht="11.4" x14ac:dyDescent="0.2">
      <c r="A1486" s="119" t="s">
        <v>122</v>
      </c>
      <c r="B1486" s="119">
        <v>89</v>
      </c>
      <c r="C1486" s="119">
        <v>1</v>
      </c>
      <c r="D1486" s="119">
        <v>83</v>
      </c>
      <c r="E1486" s="119">
        <v>0</v>
      </c>
      <c r="F1486" s="119">
        <v>5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1.1240000000000001</v>
      </c>
      <c r="P1486" s="119">
        <v>93.26</v>
      </c>
      <c r="Q1486" s="119">
        <v>0</v>
      </c>
      <c r="R1486" s="119">
        <v>5.6180000000000003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544</v>
      </c>
      <c r="AB1486" s="119" t="s">
        <v>512</v>
      </c>
      <c r="AC1486" s="119" t="s">
        <v>56</v>
      </c>
      <c r="AD1486" s="119" t="s">
        <v>560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12</v>
      </c>
      <c r="AR1486" s="119">
        <v>37</v>
      </c>
      <c r="AS1486" s="119">
        <v>27</v>
      </c>
      <c r="AT1486" s="119">
        <v>13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29.7</v>
      </c>
      <c r="BI1486" s="119">
        <v>29.6</v>
      </c>
      <c r="BJ1486" s="119">
        <v>35.1</v>
      </c>
      <c r="BK1486" s="119">
        <v>37.200000000000003</v>
      </c>
      <c r="BL1486" s="119">
        <v>6</v>
      </c>
      <c r="BM1486" s="119" t="s">
        <v>434</v>
      </c>
    </row>
    <row r="1487" spans="1:65" s="119" customFormat="1" ht="11.4" x14ac:dyDescent="0.2">
      <c r="A1487" s="119" t="s">
        <v>123</v>
      </c>
      <c r="B1487" s="119">
        <v>68</v>
      </c>
      <c r="C1487" s="119">
        <v>0</v>
      </c>
      <c r="D1487" s="119">
        <v>67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98.53</v>
      </c>
      <c r="Q1487" s="119">
        <v>0</v>
      </c>
      <c r="R1487" s="119">
        <v>1.4710000000000001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543</v>
      </c>
      <c r="AC1487" s="119" t="s">
        <v>56</v>
      </c>
      <c r="AD1487" s="119" t="s">
        <v>590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3</v>
      </c>
      <c r="AR1487" s="119">
        <v>41</v>
      </c>
      <c r="AS1487" s="119">
        <v>23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29.2</v>
      </c>
      <c r="BI1487" s="119">
        <v>29.1</v>
      </c>
      <c r="BJ1487" s="119">
        <v>32.4</v>
      </c>
      <c r="BK1487" s="119">
        <v>34.9</v>
      </c>
      <c r="BL1487" s="119">
        <v>0</v>
      </c>
      <c r="BM1487" s="119" t="s">
        <v>433</v>
      </c>
    </row>
    <row r="1488" spans="1:65" s="119" customFormat="1" ht="11.4" x14ac:dyDescent="0.2">
      <c r="A1488" s="119" t="s">
        <v>123</v>
      </c>
      <c r="B1488" s="119">
        <v>102</v>
      </c>
      <c r="C1488" s="119">
        <v>0</v>
      </c>
      <c r="D1488" s="119">
        <v>96</v>
      </c>
      <c r="E1488" s="119">
        <v>0</v>
      </c>
      <c r="F1488" s="119">
        <v>6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94.12</v>
      </c>
      <c r="Q1488" s="119">
        <v>0</v>
      </c>
      <c r="R1488" s="119">
        <v>5.8819999999999997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568</v>
      </c>
      <c r="AC1488" s="119" t="s">
        <v>56</v>
      </c>
      <c r="AD1488" s="119" t="s">
        <v>568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1</v>
      </c>
      <c r="AR1488" s="119">
        <v>47</v>
      </c>
      <c r="AS1488" s="119">
        <v>42</v>
      </c>
      <c r="AT1488" s="119">
        <v>11</v>
      </c>
      <c r="AU1488" s="119">
        <v>0</v>
      </c>
      <c r="AV1488" s="119">
        <v>1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30.7</v>
      </c>
      <c r="BI1488" s="119">
        <v>30.1</v>
      </c>
      <c r="BJ1488" s="119">
        <v>34.200000000000003</v>
      </c>
      <c r="BK1488" s="119">
        <v>36.5</v>
      </c>
      <c r="BL1488" s="119">
        <v>4</v>
      </c>
      <c r="BM1488" s="119" t="s">
        <v>434</v>
      </c>
    </row>
    <row r="1489" spans="1:65" s="119" customFormat="1" ht="11.4" x14ac:dyDescent="0.2">
      <c r="A1489" s="119" t="s">
        <v>124</v>
      </c>
      <c r="B1489" s="119">
        <v>93</v>
      </c>
      <c r="C1489" s="119">
        <v>0</v>
      </c>
      <c r="D1489" s="119">
        <v>90</v>
      </c>
      <c r="E1489" s="119">
        <v>0</v>
      </c>
      <c r="F1489" s="119">
        <v>3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96.77</v>
      </c>
      <c r="Q1489" s="119">
        <v>0</v>
      </c>
      <c r="R1489" s="119">
        <v>3.226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480</v>
      </c>
      <c r="AC1489" s="119" t="s">
        <v>56</v>
      </c>
      <c r="AD1489" s="119" t="s">
        <v>545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14</v>
      </c>
      <c r="AR1489" s="119">
        <v>41</v>
      </c>
      <c r="AS1489" s="119">
        <v>31</v>
      </c>
      <c r="AT1489" s="119">
        <v>7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28.9</v>
      </c>
      <c r="BI1489" s="119">
        <v>28.5</v>
      </c>
      <c r="BJ1489" s="119">
        <v>33.4</v>
      </c>
      <c r="BK1489" s="119">
        <v>36.200000000000003</v>
      </c>
      <c r="BL1489" s="119">
        <v>2</v>
      </c>
      <c r="BM1489" s="119" t="s">
        <v>433</v>
      </c>
    </row>
    <row r="1490" spans="1:65" s="119" customFormat="1" ht="11.4" x14ac:dyDescent="0.2">
      <c r="A1490" s="119" t="s">
        <v>124</v>
      </c>
      <c r="B1490" s="119">
        <v>98</v>
      </c>
      <c r="C1490" s="119">
        <v>1</v>
      </c>
      <c r="D1490" s="119">
        <v>90</v>
      </c>
      <c r="E1490" s="119">
        <v>0</v>
      </c>
      <c r="F1490" s="119">
        <v>7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1.02</v>
      </c>
      <c r="P1490" s="119">
        <v>91.84</v>
      </c>
      <c r="Q1490" s="119">
        <v>0</v>
      </c>
      <c r="R1490" s="119">
        <v>7.1429999999999998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490</v>
      </c>
      <c r="AB1490" s="119" t="s">
        <v>504</v>
      </c>
      <c r="AC1490" s="119" t="s">
        <v>56</v>
      </c>
      <c r="AD1490" s="119" t="s">
        <v>528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2</v>
      </c>
      <c r="AR1490" s="119">
        <v>39</v>
      </c>
      <c r="AS1490" s="119">
        <v>35</v>
      </c>
      <c r="AT1490" s="119">
        <v>20</v>
      </c>
      <c r="AU1490" s="119">
        <v>2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31.2</v>
      </c>
      <c r="BI1490" s="119">
        <v>30.9</v>
      </c>
      <c r="BJ1490" s="119">
        <v>35.6</v>
      </c>
      <c r="BK1490" s="119">
        <v>37.700000000000003</v>
      </c>
      <c r="BL1490" s="119">
        <v>6</v>
      </c>
      <c r="BM1490" s="119" t="s">
        <v>434</v>
      </c>
    </row>
    <row r="1491" spans="1:65" s="119" customFormat="1" ht="11.4" x14ac:dyDescent="0.2">
      <c r="A1491" s="119" t="s">
        <v>125</v>
      </c>
      <c r="B1491" s="119">
        <v>78</v>
      </c>
      <c r="C1491" s="119">
        <v>2</v>
      </c>
      <c r="D1491" s="119">
        <v>67</v>
      </c>
      <c r="E1491" s="119">
        <v>3</v>
      </c>
      <c r="F1491" s="119">
        <v>6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2.5640000000000001</v>
      </c>
      <c r="P1491" s="119">
        <v>85.9</v>
      </c>
      <c r="Q1491" s="119">
        <v>3.8460000000000001</v>
      </c>
      <c r="R1491" s="119">
        <v>7.6920000000000002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532</v>
      </c>
      <c r="AB1491" s="119" t="s">
        <v>555</v>
      </c>
      <c r="AC1491" s="119" t="s">
        <v>573</v>
      </c>
      <c r="AD1491" s="119" t="s">
        <v>497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2</v>
      </c>
      <c r="AQ1491" s="119">
        <v>8</v>
      </c>
      <c r="AR1491" s="119">
        <v>31</v>
      </c>
      <c r="AS1491" s="119">
        <v>32</v>
      </c>
      <c r="AT1491" s="119">
        <v>4</v>
      </c>
      <c r="AU1491" s="119">
        <v>1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29.4</v>
      </c>
      <c r="BI1491" s="119">
        <v>29.9</v>
      </c>
      <c r="BJ1491" s="119">
        <v>33.200000000000003</v>
      </c>
      <c r="BK1491" s="119">
        <v>36.299999999999997</v>
      </c>
      <c r="BL1491" s="119">
        <v>3</v>
      </c>
      <c r="BM1491" s="119" t="s">
        <v>433</v>
      </c>
    </row>
    <row r="1492" spans="1:65" s="119" customFormat="1" ht="11.4" x14ac:dyDescent="0.2">
      <c r="A1492" s="119" t="s">
        <v>125</v>
      </c>
      <c r="B1492" s="119">
        <v>112</v>
      </c>
      <c r="C1492" s="119">
        <v>0</v>
      </c>
      <c r="D1492" s="119">
        <v>106</v>
      </c>
      <c r="E1492" s="119">
        <v>0</v>
      </c>
      <c r="F1492" s="119">
        <v>6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94.64</v>
      </c>
      <c r="Q1492" s="119">
        <v>0</v>
      </c>
      <c r="R1492" s="119">
        <v>5.3570000000000002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552</v>
      </c>
      <c r="AC1492" s="119" t="s">
        <v>56</v>
      </c>
      <c r="AD1492" s="119" t="s">
        <v>542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3</v>
      </c>
      <c r="AR1492" s="119">
        <v>50</v>
      </c>
      <c r="AS1492" s="119">
        <v>43</v>
      </c>
      <c r="AT1492" s="119">
        <v>13</v>
      </c>
      <c r="AU1492" s="119">
        <v>2</v>
      </c>
      <c r="AV1492" s="119">
        <v>1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31.1</v>
      </c>
      <c r="BI1492" s="119">
        <v>30.2</v>
      </c>
      <c r="BJ1492" s="119">
        <v>34.799999999999997</v>
      </c>
      <c r="BK1492" s="119">
        <v>39.299999999999997</v>
      </c>
      <c r="BL1492" s="119">
        <v>10</v>
      </c>
      <c r="BM1492" s="119" t="s">
        <v>434</v>
      </c>
    </row>
    <row r="1493" spans="1:65" s="119" customFormat="1" ht="11.4" x14ac:dyDescent="0.2">
      <c r="A1493" s="119" t="s">
        <v>126</v>
      </c>
      <c r="B1493" s="119">
        <v>65</v>
      </c>
      <c r="C1493" s="119">
        <v>1</v>
      </c>
      <c r="D1493" s="119">
        <v>60</v>
      </c>
      <c r="E1493" s="119">
        <v>0</v>
      </c>
      <c r="F1493" s="119">
        <v>4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1.538</v>
      </c>
      <c r="P1493" s="119">
        <v>92.31</v>
      </c>
      <c r="Q1493" s="119">
        <v>0</v>
      </c>
      <c r="R1493" s="119">
        <v>6.1539999999999999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495</v>
      </c>
      <c r="AB1493" s="119" t="s">
        <v>549</v>
      </c>
      <c r="AC1493" s="119" t="s">
        <v>56</v>
      </c>
      <c r="AD1493" s="119" t="s">
        <v>555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1</v>
      </c>
      <c r="AQ1493" s="119">
        <v>4</v>
      </c>
      <c r="AR1493" s="119">
        <v>35</v>
      </c>
      <c r="AS1493" s="119">
        <v>24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29.4</v>
      </c>
      <c r="BI1493" s="119">
        <v>28.8</v>
      </c>
      <c r="BJ1493" s="119">
        <v>33.700000000000003</v>
      </c>
      <c r="BK1493" s="119">
        <v>34.700000000000003</v>
      </c>
      <c r="BL1493" s="119">
        <v>0</v>
      </c>
      <c r="BM1493" s="119" t="s">
        <v>433</v>
      </c>
    </row>
    <row r="1494" spans="1:65" s="119" customFormat="1" ht="11.4" x14ac:dyDescent="0.2">
      <c r="A1494" s="119" t="s">
        <v>126</v>
      </c>
      <c r="B1494" s="119">
        <v>115</v>
      </c>
      <c r="C1494" s="119">
        <v>1</v>
      </c>
      <c r="D1494" s="119">
        <v>108</v>
      </c>
      <c r="E1494" s="119">
        <v>3</v>
      </c>
      <c r="F1494" s="119">
        <v>3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0.87</v>
      </c>
      <c r="P1494" s="119">
        <v>93.91</v>
      </c>
      <c r="Q1494" s="119">
        <v>2.609</v>
      </c>
      <c r="R1494" s="119">
        <v>2.609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653</v>
      </c>
      <c r="AB1494" s="119" t="s">
        <v>513</v>
      </c>
      <c r="AC1494" s="119" t="s">
        <v>553</v>
      </c>
      <c r="AD1494" s="119" t="s">
        <v>484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5</v>
      </c>
      <c r="AQ1494" s="119">
        <v>13</v>
      </c>
      <c r="AR1494" s="119">
        <v>40</v>
      </c>
      <c r="AS1494" s="119">
        <v>45</v>
      </c>
      <c r="AT1494" s="119">
        <v>8</v>
      </c>
      <c r="AU1494" s="119">
        <v>3</v>
      </c>
      <c r="AV1494" s="119">
        <v>1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29.7</v>
      </c>
      <c r="BI1494" s="119">
        <v>29.6</v>
      </c>
      <c r="BJ1494" s="119">
        <v>34.5</v>
      </c>
      <c r="BK1494" s="119">
        <v>37.6</v>
      </c>
      <c r="BL1494" s="119">
        <v>6</v>
      </c>
      <c r="BM1494" s="119" t="s">
        <v>434</v>
      </c>
    </row>
    <row r="1495" spans="1:65" s="119" customFormat="1" ht="11.4" x14ac:dyDescent="0.2">
      <c r="A1495" s="119" t="s">
        <v>127</v>
      </c>
      <c r="B1495" s="119">
        <v>82</v>
      </c>
      <c r="C1495" s="119">
        <v>0</v>
      </c>
      <c r="D1495" s="119">
        <v>78</v>
      </c>
      <c r="E1495" s="119">
        <v>1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95.12</v>
      </c>
      <c r="Q1495" s="119">
        <v>1.22</v>
      </c>
      <c r="R1495" s="119">
        <v>3.6589999999999998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565</v>
      </c>
      <c r="AC1495" s="119" t="s">
        <v>530</v>
      </c>
      <c r="AD1495" s="119" t="s">
        <v>495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8</v>
      </c>
      <c r="AR1495" s="119">
        <v>49</v>
      </c>
      <c r="AS1495" s="119">
        <v>22</v>
      </c>
      <c r="AT1495" s="119">
        <v>3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28.6</v>
      </c>
      <c r="BI1495" s="119">
        <v>28.1</v>
      </c>
      <c r="BJ1495" s="119">
        <v>31.9</v>
      </c>
      <c r="BK1495" s="119">
        <v>34.700000000000003</v>
      </c>
      <c r="BL1495" s="119">
        <v>0</v>
      </c>
      <c r="BM1495" s="119" t="s">
        <v>433</v>
      </c>
    </row>
    <row r="1496" spans="1:65" s="119" customFormat="1" ht="11.4" x14ac:dyDescent="0.2">
      <c r="A1496" s="119" t="s">
        <v>127</v>
      </c>
      <c r="B1496" s="119">
        <v>92</v>
      </c>
      <c r="C1496" s="119">
        <v>0</v>
      </c>
      <c r="D1496" s="119">
        <v>87</v>
      </c>
      <c r="E1496" s="119">
        <v>0</v>
      </c>
      <c r="F1496" s="119">
        <v>5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94.57</v>
      </c>
      <c r="Q1496" s="119">
        <v>0</v>
      </c>
      <c r="R1496" s="119">
        <v>5.4349999999999996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513</v>
      </c>
      <c r="AC1496" s="119" t="s">
        <v>56</v>
      </c>
      <c r="AD1496" s="119" t="s">
        <v>560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9</v>
      </c>
      <c r="AR1496" s="119">
        <v>40</v>
      </c>
      <c r="AS1496" s="119">
        <v>34</v>
      </c>
      <c r="AT1496" s="119">
        <v>9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29.7</v>
      </c>
      <c r="BI1496" s="119">
        <v>29.5</v>
      </c>
      <c r="BJ1496" s="119">
        <v>33.700000000000003</v>
      </c>
      <c r="BK1496" s="119">
        <v>35.799999999999997</v>
      </c>
      <c r="BL1496" s="119">
        <v>1</v>
      </c>
      <c r="BM1496" s="119" t="s">
        <v>434</v>
      </c>
    </row>
    <row r="1497" spans="1:65" s="119" customFormat="1" ht="11.4" x14ac:dyDescent="0.2">
      <c r="A1497" s="119" t="s">
        <v>128</v>
      </c>
      <c r="B1497" s="119">
        <v>67</v>
      </c>
      <c r="C1497" s="119">
        <v>1</v>
      </c>
      <c r="D1497" s="119">
        <v>62</v>
      </c>
      <c r="E1497" s="119">
        <v>1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1.4930000000000001</v>
      </c>
      <c r="P1497" s="119">
        <v>92.54</v>
      </c>
      <c r="Q1497" s="119">
        <v>1.4930000000000001</v>
      </c>
      <c r="R1497" s="119">
        <v>4.4779999999999998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480</v>
      </c>
      <c r="AB1497" s="119" t="s">
        <v>577</v>
      </c>
      <c r="AC1497" s="119" t="s">
        <v>472</v>
      </c>
      <c r="AD1497" s="119" t="s">
        <v>470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2</v>
      </c>
      <c r="AQ1497" s="119">
        <v>19</v>
      </c>
      <c r="AR1497" s="119">
        <v>33</v>
      </c>
      <c r="AS1497" s="119">
        <v>13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</v>
      </c>
      <c r="BI1497" s="119">
        <v>27.7</v>
      </c>
      <c r="BJ1497" s="119">
        <v>30.9</v>
      </c>
      <c r="BK1497" s="119">
        <v>32.299999999999997</v>
      </c>
      <c r="BL1497" s="119">
        <v>0</v>
      </c>
      <c r="BM1497" s="119" t="s">
        <v>433</v>
      </c>
    </row>
    <row r="1498" spans="1:65" s="119" customFormat="1" ht="11.4" x14ac:dyDescent="0.2">
      <c r="A1498" s="119" t="s">
        <v>128</v>
      </c>
      <c r="B1498" s="119">
        <v>84</v>
      </c>
      <c r="C1498" s="119">
        <v>1</v>
      </c>
      <c r="D1498" s="119">
        <v>79</v>
      </c>
      <c r="E1498" s="119">
        <v>0</v>
      </c>
      <c r="F1498" s="119">
        <v>4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1.19</v>
      </c>
      <c r="P1498" s="119">
        <v>94.05</v>
      </c>
      <c r="Q1498" s="119">
        <v>0</v>
      </c>
      <c r="R1498" s="119">
        <v>4.7619999999999996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447</v>
      </c>
      <c r="AB1498" s="119" t="s">
        <v>560</v>
      </c>
      <c r="AC1498" s="119" t="s">
        <v>56</v>
      </c>
      <c r="AD1498" s="119" t="s">
        <v>528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0</v>
      </c>
      <c r="AQ1498" s="119">
        <v>9</v>
      </c>
      <c r="AR1498" s="119">
        <v>30</v>
      </c>
      <c r="AS1498" s="119">
        <v>34</v>
      </c>
      <c r="AT1498" s="119">
        <v>8</v>
      </c>
      <c r="AU1498" s="119">
        <v>2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30.1</v>
      </c>
      <c r="BI1498" s="119">
        <v>30.1</v>
      </c>
      <c r="BJ1498" s="119">
        <v>34.5</v>
      </c>
      <c r="BK1498" s="119">
        <v>38.799999999999997</v>
      </c>
      <c r="BL1498" s="119">
        <v>5</v>
      </c>
      <c r="BM1498" s="119" t="s">
        <v>434</v>
      </c>
    </row>
    <row r="1499" spans="1:65" s="119" customFormat="1" ht="11.4" x14ac:dyDescent="0.2">
      <c r="A1499" s="119" t="s">
        <v>130</v>
      </c>
      <c r="B1499" s="119">
        <v>77</v>
      </c>
      <c r="C1499" s="119">
        <v>0</v>
      </c>
      <c r="D1499" s="119">
        <v>74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96.1</v>
      </c>
      <c r="Q1499" s="119">
        <v>0</v>
      </c>
      <c r="R1499" s="119">
        <v>3.8959999999999999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530</v>
      </c>
      <c r="AC1499" s="119" t="s">
        <v>56</v>
      </c>
      <c r="AD1499" s="119" t="s">
        <v>505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2</v>
      </c>
      <c r="AQ1499" s="119">
        <v>7</v>
      </c>
      <c r="AR1499" s="119">
        <v>37</v>
      </c>
      <c r="AS1499" s="119">
        <v>25</v>
      </c>
      <c r="AT1499" s="119">
        <v>6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29.2</v>
      </c>
      <c r="BI1499" s="119">
        <v>29.1</v>
      </c>
      <c r="BJ1499" s="119">
        <v>34.1</v>
      </c>
      <c r="BK1499" s="119">
        <v>35.799999999999997</v>
      </c>
      <c r="BL1499" s="119">
        <v>2</v>
      </c>
      <c r="BM1499" s="119" t="s">
        <v>433</v>
      </c>
    </row>
    <row r="1500" spans="1:65" s="119" customFormat="1" ht="11.4" x14ac:dyDescent="0.2">
      <c r="A1500" s="119" t="s">
        <v>130</v>
      </c>
      <c r="B1500" s="119">
        <v>76</v>
      </c>
      <c r="C1500" s="119">
        <v>0</v>
      </c>
      <c r="D1500" s="119">
        <v>70</v>
      </c>
      <c r="E1500" s="119">
        <v>0</v>
      </c>
      <c r="F1500" s="119">
        <v>6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92.11</v>
      </c>
      <c r="Q1500" s="119">
        <v>0</v>
      </c>
      <c r="R1500" s="119">
        <v>7.8949999999999996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561</v>
      </c>
      <c r="AC1500" s="119" t="s">
        <v>56</v>
      </c>
      <c r="AD1500" s="119" t="s">
        <v>522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2</v>
      </c>
      <c r="AQ1500" s="119">
        <v>8</v>
      </c>
      <c r="AR1500" s="119">
        <v>26</v>
      </c>
      <c r="AS1500" s="119">
        <v>28</v>
      </c>
      <c r="AT1500" s="119">
        <v>10</v>
      </c>
      <c r="AU1500" s="119">
        <v>1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29.9</v>
      </c>
      <c r="BI1500" s="119">
        <v>30.1</v>
      </c>
      <c r="BJ1500" s="119">
        <v>35</v>
      </c>
      <c r="BK1500" s="119">
        <v>37.700000000000003</v>
      </c>
      <c r="BL1500" s="119">
        <v>6</v>
      </c>
      <c r="BM1500" s="119" t="s">
        <v>434</v>
      </c>
    </row>
    <row r="1501" spans="1:65" s="119" customFormat="1" ht="11.4" x14ac:dyDescent="0.2">
      <c r="A1501" s="119" t="s">
        <v>131</v>
      </c>
      <c r="B1501" s="119">
        <v>66</v>
      </c>
      <c r="C1501" s="119">
        <v>2</v>
      </c>
      <c r="D1501" s="119">
        <v>62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3.03</v>
      </c>
      <c r="P1501" s="119">
        <v>93.94</v>
      </c>
      <c r="Q1501" s="119">
        <v>0</v>
      </c>
      <c r="R1501" s="119">
        <v>3.03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549</v>
      </c>
      <c r="AB1501" s="119" t="s">
        <v>564</v>
      </c>
      <c r="AC1501" s="119" t="s">
        <v>56</v>
      </c>
      <c r="AD1501" s="119" t="s">
        <v>452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15</v>
      </c>
      <c r="AR1501" s="119">
        <v>35</v>
      </c>
      <c r="AS1501" s="119">
        <v>15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27.7</v>
      </c>
      <c r="BI1501" s="119">
        <v>27.7</v>
      </c>
      <c r="BJ1501" s="119">
        <v>31.5</v>
      </c>
      <c r="BK1501" s="119">
        <v>34</v>
      </c>
      <c r="BL1501" s="119">
        <v>0</v>
      </c>
      <c r="BM1501" s="119" t="s">
        <v>433</v>
      </c>
    </row>
    <row r="1502" spans="1:65" s="119" customFormat="1" ht="11.4" x14ac:dyDescent="0.2">
      <c r="A1502" s="119" t="s">
        <v>131</v>
      </c>
      <c r="B1502" s="119">
        <v>73</v>
      </c>
      <c r="C1502" s="119">
        <v>3</v>
      </c>
      <c r="D1502" s="119">
        <v>69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4.1100000000000003</v>
      </c>
      <c r="P1502" s="119">
        <v>94.52</v>
      </c>
      <c r="Q1502" s="119">
        <v>0</v>
      </c>
      <c r="R1502" s="119">
        <v>1.37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458</v>
      </c>
      <c r="AB1502" s="119" t="s">
        <v>518</v>
      </c>
      <c r="AC1502" s="119" t="s">
        <v>56</v>
      </c>
      <c r="AD1502" s="119" t="s">
        <v>578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4</v>
      </c>
      <c r="AR1502" s="119">
        <v>32</v>
      </c>
      <c r="AS1502" s="119">
        <v>30</v>
      </c>
      <c r="AT1502" s="119">
        <v>5</v>
      </c>
      <c r="AU1502" s="119">
        <v>2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30.4</v>
      </c>
      <c r="BI1502" s="119">
        <v>30.2</v>
      </c>
      <c r="BJ1502" s="119">
        <v>33.799999999999997</v>
      </c>
      <c r="BK1502" s="119">
        <v>37.299999999999997</v>
      </c>
      <c r="BL1502" s="119">
        <v>4</v>
      </c>
      <c r="BM1502" s="119" t="s">
        <v>434</v>
      </c>
    </row>
    <row r="1503" spans="1:65" s="119" customFormat="1" ht="11.4" x14ac:dyDescent="0.2">
      <c r="A1503" s="119" t="s">
        <v>134</v>
      </c>
      <c r="B1503" s="119">
        <v>73</v>
      </c>
      <c r="C1503" s="119">
        <v>1</v>
      </c>
      <c r="D1503" s="119">
        <v>68</v>
      </c>
      <c r="E1503" s="119">
        <v>0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1.37</v>
      </c>
      <c r="P1503" s="119">
        <v>93.15</v>
      </c>
      <c r="Q1503" s="119">
        <v>0</v>
      </c>
      <c r="R1503" s="119">
        <v>5.4790000000000001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639</v>
      </c>
      <c r="AB1503" s="119" t="s">
        <v>505</v>
      </c>
      <c r="AC1503" s="119" t="s">
        <v>56</v>
      </c>
      <c r="AD1503" s="119" t="s">
        <v>522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1</v>
      </c>
      <c r="AR1503" s="119">
        <v>29</v>
      </c>
      <c r="AS1503" s="119">
        <v>33</v>
      </c>
      <c r="AT1503" s="119">
        <v>9</v>
      </c>
      <c r="AU1503" s="119">
        <v>1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30.6</v>
      </c>
      <c r="BI1503" s="119">
        <v>30.1</v>
      </c>
      <c r="BJ1503" s="119">
        <v>34.9</v>
      </c>
      <c r="BK1503" s="119">
        <v>37.4</v>
      </c>
      <c r="BL1503" s="119">
        <v>5</v>
      </c>
      <c r="BM1503" s="119" t="s">
        <v>433</v>
      </c>
    </row>
    <row r="1504" spans="1:65" s="119" customFormat="1" ht="11.4" x14ac:dyDescent="0.2">
      <c r="A1504" s="119" t="s">
        <v>134</v>
      </c>
      <c r="B1504" s="119">
        <v>86</v>
      </c>
      <c r="C1504" s="119">
        <v>2</v>
      </c>
      <c r="D1504" s="119">
        <v>79</v>
      </c>
      <c r="E1504" s="119">
        <v>1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2.3260000000000001</v>
      </c>
      <c r="P1504" s="119">
        <v>91.86</v>
      </c>
      <c r="Q1504" s="119">
        <v>1.163</v>
      </c>
      <c r="R1504" s="119">
        <v>4.6509999999999998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495</v>
      </c>
      <c r="AB1504" s="119" t="s">
        <v>547</v>
      </c>
      <c r="AC1504" s="119" t="s">
        <v>430</v>
      </c>
      <c r="AD1504" s="119" t="s">
        <v>480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8</v>
      </c>
      <c r="AR1504" s="119">
        <v>33</v>
      </c>
      <c r="AS1504" s="119">
        <v>36</v>
      </c>
      <c r="AT1504" s="119">
        <v>9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30.1</v>
      </c>
      <c r="BI1504" s="119">
        <v>30.3</v>
      </c>
      <c r="BJ1504" s="119">
        <v>34.299999999999997</v>
      </c>
      <c r="BK1504" s="119">
        <v>36.6</v>
      </c>
      <c r="BL1504" s="119">
        <v>3</v>
      </c>
      <c r="BM1504" s="119" t="s">
        <v>434</v>
      </c>
    </row>
    <row r="1505" spans="1:65" s="119" customFormat="1" ht="11.4" x14ac:dyDescent="0.2">
      <c r="A1505" s="119" t="s">
        <v>135</v>
      </c>
      <c r="B1505" s="119">
        <v>71</v>
      </c>
      <c r="C1505" s="119">
        <v>0</v>
      </c>
      <c r="D1505" s="119">
        <v>68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95.77</v>
      </c>
      <c r="Q1505" s="119">
        <v>0</v>
      </c>
      <c r="R1505" s="119">
        <v>4.2249999999999996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530</v>
      </c>
      <c r="AC1505" s="119" t="s">
        <v>56</v>
      </c>
      <c r="AD1505" s="119" t="s">
        <v>450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3</v>
      </c>
      <c r="AQ1505" s="119">
        <v>12</v>
      </c>
      <c r="AR1505" s="119">
        <v>24</v>
      </c>
      <c r="AS1505" s="119">
        <v>21</v>
      </c>
      <c r="AT1505" s="119">
        <v>11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29.1</v>
      </c>
      <c r="BI1505" s="119">
        <v>29.6</v>
      </c>
      <c r="BJ1505" s="119">
        <v>35.200000000000003</v>
      </c>
      <c r="BK1505" s="119">
        <v>37.5</v>
      </c>
      <c r="BL1505" s="119">
        <v>4</v>
      </c>
      <c r="BM1505" s="119" t="s">
        <v>433</v>
      </c>
    </row>
    <row r="1506" spans="1:65" s="119" customFormat="1" ht="11.4" x14ac:dyDescent="0.2">
      <c r="A1506" s="119" t="s">
        <v>135</v>
      </c>
      <c r="B1506" s="119">
        <v>84</v>
      </c>
      <c r="C1506" s="119">
        <v>0</v>
      </c>
      <c r="D1506" s="119">
        <v>80</v>
      </c>
      <c r="E1506" s="119">
        <v>2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95.24</v>
      </c>
      <c r="Q1506" s="119">
        <v>2.3809999999999998</v>
      </c>
      <c r="R1506" s="119">
        <v>2.3809999999999998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568</v>
      </c>
      <c r="AC1506" s="119" t="s">
        <v>505</v>
      </c>
      <c r="AD1506" s="119" t="s">
        <v>516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1</v>
      </c>
      <c r="AQ1506" s="119">
        <v>4</v>
      </c>
      <c r="AR1506" s="119">
        <v>35</v>
      </c>
      <c r="AS1506" s="119">
        <v>29</v>
      </c>
      <c r="AT1506" s="119">
        <v>13</v>
      </c>
      <c r="AU1506" s="119">
        <v>1</v>
      </c>
      <c r="AV1506" s="119">
        <v>0</v>
      </c>
      <c r="AW1506" s="119">
        <v>1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30.7</v>
      </c>
      <c r="BI1506" s="119">
        <v>30.3</v>
      </c>
      <c r="BJ1506" s="119">
        <v>35.799999999999997</v>
      </c>
      <c r="BK1506" s="119">
        <v>38.9</v>
      </c>
      <c r="BL1506" s="119">
        <v>8</v>
      </c>
      <c r="BM1506" s="119" t="s">
        <v>434</v>
      </c>
    </row>
    <row r="1507" spans="1:65" s="119" customFormat="1" ht="11.4" x14ac:dyDescent="0.2">
      <c r="A1507" s="119" t="s">
        <v>136</v>
      </c>
      <c r="B1507" s="119">
        <v>69</v>
      </c>
      <c r="C1507" s="119">
        <v>0</v>
      </c>
      <c r="D1507" s="119">
        <v>66</v>
      </c>
      <c r="E1507" s="119">
        <v>0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95.65</v>
      </c>
      <c r="Q1507" s="119">
        <v>0</v>
      </c>
      <c r="R1507" s="119">
        <v>4.3479999999999999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565</v>
      </c>
      <c r="AC1507" s="119" t="s">
        <v>56</v>
      </c>
      <c r="AD1507" s="119" t="s">
        <v>550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7</v>
      </c>
      <c r="AR1507" s="119">
        <v>42</v>
      </c>
      <c r="AS1507" s="119">
        <v>19</v>
      </c>
      <c r="AT1507" s="119">
        <v>0</v>
      </c>
      <c r="AU1507" s="119">
        <v>0</v>
      </c>
      <c r="AV1507" s="119">
        <v>1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28.6</v>
      </c>
      <c r="BI1507" s="119">
        <v>28.2</v>
      </c>
      <c r="BJ1507" s="119">
        <v>31.6</v>
      </c>
      <c r="BK1507" s="119">
        <v>33.200000000000003</v>
      </c>
      <c r="BL1507" s="119">
        <v>1</v>
      </c>
      <c r="BM1507" s="119" t="s">
        <v>433</v>
      </c>
    </row>
    <row r="1508" spans="1:65" s="119" customFormat="1" ht="11.4" x14ac:dyDescent="0.2">
      <c r="A1508" s="119" t="s">
        <v>136</v>
      </c>
      <c r="B1508" s="119">
        <v>96</v>
      </c>
      <c r="C1508" s="119">
        <v>4</v>
      </c>
      <c r="D1508" s="119">
        <v>89</v>
      </c>
      <c r="E1508" s="119">
        <v>0</v>
      </c>
      <c r="F1508" s="119">
        <v>2</v>
      </c>
      <c r="G1508" s="119">
        <v>0</v>
      </c>
      <c r="H1508" s="119">
        <v>0</v>
      </c>
      <c r="I1508" s="119">
        <v>1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4.1669999999999998</v>
      </c>
      <c r="P1508" s="119">
        <v>92.71</v>
      </c>
      <c r="Q1508" s="119">
        <v>0</v>
      </c>
      <c r="R1508" s="119">
        <v>2.0830000000000002</v>
      </c>
      <c r="S1508" s="119">
        <v>0</v>
      </c>
      <c r="T1508" s="119">
        <v>0</v>
      </c>
      <c r="U1508" s="119">
        <v>1.042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481</v>
      </c>
      <c r="AB1508" s="119" t="s">
        <v>500</v>
      </c>
      <c r="AC1508" s="119" t="s">
        <v>56</v>
      </c>
      <c r="AD1508" s="119" t="s">
        <v>457</v>
      </c>
      <c r="AE1508" s="119" t="s">
        <v>56</v>
      </c>
      <c r="AF1508" s="119" t="s">
        <v>56</v>
      </c>
      <c r="AG1508" s="119" t="s">
        <v>518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2</v>
      </c>
      <c r="AQ1508" s="119">
        <v>13</v>
      </c>
      <c r="AR1508" s="119">
        <v>46</v>
      </c>
      <c r="AS1508" s="119">
        <v>28</v>
      </c>
      <c r="AT1508" s="119">
        <v>5</v>
      </c>
      <c r="AU1508" s="119">
        <v>0</v>
      </c>
      <c r="AV1508" s="119">
        <v>2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29.2</v>
      </c>
      <c r="BI1508" s="119">
        <v>28.8</v>
      </c>
      <c r="BJ1508" s="119">
        <v>33.700000000000003</v>
      </c>
      <c r="BK1508" s="119">
        <v>35.700000000000003</v>
      </c>
      <c r="BL1508" s="119">
        <v>3</v>
      </c>
      <c r="BM1508" s="119" t="s">
        <v>434</v>
      </c>
    </row>
    <row r="1509" spans="1:65" s="119" customFormat="1" ht="11.4" x14ac:dyDescent="0.2">
      <c r="A1509" s="119" t="s">
        <v>137</v>
      </c>
      <c r="B1509" s="119">
        <v>52</v>
      </c>
      <c r="C1509" s="119">
        <v>0</v>
      </c>
      <c r="D1509" s="119">
        <v>50</v>
      </c>
      <c r="E1509" s="119">
        <v>1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96.15</v>
      </c>
      <c r="Q1509" s="119">
        <v>1.923</v>
      </c>
      <c r="R1509" s="119">
        <v>1.923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518</v>
      </c>
      <c r="AC1509" s="119" t="s">
        <v>441</v>
      </c>
      <c r="AD1509" s="119" t="s">
        <v>545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4</v>
      </c>
      <c r="AR1509" s="119">
        <v>17</v>
      </c>
      <c r="AS1509" s="119">
        <v>24</v>
      </c>
      <c r="AT1509" s="119">
        <v>7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30.5</v>
      </c>
      <c r="BI1509" s="119">
        <v>30.8</v>
      </c>
      <c r="BJ1509" s="119">
        <v>34.4</v>
      </c>
      <c r="BK1509" s="119">
        <v>37.299999999999997</v>
      </c>
      <c r="BL1509" s="119">
        <v>3</v>
      </c>
      <c r="BM1509" s="119" t="s">
        <v>433</v>
      </c>
    </row>
    <row r="1510" spans="1:65" s="119" customFormat="1" ht="11.4" x14ac:dyDescent="0.2">
      <c r="A1510" s="119" t="s">
        <v>137</v>
      </c>
      <c r="B1510" s="119">
        <v>88</v>
      </c>
      <c r="C1510" s="119">
        <v>0</v>
      </c>
      <c r="D1510" s="119">
        <v>84</v>
      </c>
      <c r="E1510" s="119">
        <v>2</v>
      </c>
      <c r="F1510" s="119">
        <v>1</v>
      </c>
      <c r="G1510" s="119">
        <v>0</v>
      </c>
      <c r="H1510" s="119">
        <v>1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95.45</v>
      </c>
      <c r="Q1510" s="119">
        <v>2.2730000000000001</v>
      </c>
      <c r="R1510" s="119">
        <v>1.1359999999999999</v>
      </c>
      <c r="S1510" s="119">
        <v>0</v>
      </c>
      <c r="T1510" s="119">
        <v>1.1359999999999999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563</v>
      </c>
      <c r="AC1510" s="119" t="s">
        <v>460</v>
      </c>
      <c r="AD1510" s="119" t="s">
        <v>547</v>
      </c>
      <c r="AE1510" s="119" t="s">
        <v>56</v>
      </c>
      <c r="AF1510" s="119" t="s">
        <v>459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11</v>
      </c>
      <c r="AR1510" s="119">
        <v>38</v>
      </c>
      <c r="AS1510" s="119">
        <v>33</v>
      </c>
      <c r="AT1510" s="119">
        <v>6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29.7</v>
      </c>
      <c r="BI1510" s="119">
        <v>29.6</v>
      </c>
      <c r="BJ1510" s="119">
        <v>33.700000000000003</v>
      </c>
      <c r="BK1510" s="119">
        <v>36.200000000000003</v>
      </c>
      <c r="BL1510" s="119">
        <v>3</v>
      </c>
      <c r="BM1510" s="119" t="s">
        <v>434</v>
      </c>
    </row>
    <row r="1511" spans="1:65" s="119" customFormat="1" ht="11.4" x14ac:dyDescent="0.2">
      <c r="A1511" s="119" t="s">
        <v>138</v>
      </c>
      <c r="B1511" s="119">
        <v>76</v>
      </c>
      <c r="C1511" s="119">
        <v>0</v>
      </c>
      <c r="D1511" s="119">
        <v>73</v>
      </c>
      <c r="E1511" s="119">
        <v>1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96.05</v>
      </c>
      <c r="Q1511" s="119">
        <v>1.3160000000000001</v>
      </c>
      <c r="R1511" s="119">
        <v>2.6320000000000001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600</v>
      </c>
      <c r="AC1511" s="119" t="s">
        <v>530</v>
      </c>
      <c r="AD1511" s="119" t="s">
        <v>540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16</v>
      </c>
      <c r="AR1511" s="119">
        <v>44</v>
      </c>
      <c r="AS1511" s="119">
        <v>16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27.5</v>
      </c>
      <c r="BI1511" s="119">
        <v>27.7</v>
      </c>
      <c r="BJ1511" s="119">
        <v>30.7</v>
      </c>
      <c r="BK1511" s="119">
        <v>33</v>
      </c>
      <c r="BL1511" s="119">
        <v>0</v>
      </c>
      <c r="BM1511" s="119" t="s">
        <v>433</v>
      </c>
    </row>
    <row r="1512" spans="1:65" s="119" customFormat="1" ht="11.4" x14ac:dyDescent="0.2">
      <c r="A1512" s="119" t="s">
        <v>138</v>
      </c>
      <c r="B1512" s="119">
        <v>78</v>
      </c>
      <c r="C1512" s="119">
        <v>1</v>
      </c>
      <c r="D1512" s="119">
        <v>75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1.282</v>
      </c>
      <c r="P1512" s="119">
        <v>96.15</v>
      </c>
      <c r="Q1512" s="119">
        <v>0</v>
      </c>
      <c r="R1512" s="119">
        <v>2.5640000000000001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182</v>
      </c>
      <c r="AB1512" s="119" t="s">
        <v>555</v>
      </c>
      <c r="AC1512" s="119" t="s">
        <v>56</v>
      </c>
      <c r="AD1512" s="119" t="s">
        <v>538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</v>
      </c>
      <c r="AQ1512" s="119">
        <v>16</v>
      </c>
      <c r="AR1512" s="119">
        <v>34</v>
      </c>
      <c r="AS1512" s="119">
        <v>19</v>
      </c>
      <c r="AT1512" s="119">
        <v>6</v>
      </c>
      <c r="AU1512" s="119">
        <v>2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28.8</v>
      </c>
      <c r="BI1512" s="119">
        <v>28.6</v>
      </c>
      <c r="BJ1512" s="119">
        <v>33.9</v>
      </c>
      <c r="BK1512" s="119">
        <v>39.5</v>
      </c>
      <c r="BL1512" s="119">
        <v>6</v>
      </c>
      <c r="BM1512" s="119" t="s">
        <v>434</v>
      </c>
    </row>
    <row r="1513" spans="1:65" s="119" customFormat="1" ht="11.4" x14ac:dyDescent="0.2">
      <c r="A1513" s="119" t="s">
        <v>139</v>
      </c>
      <c r="B1513" s="119">
        <v>62</v>
      </c>
      <c r="C1513" s="119">
        <v>0</v>
      </c>
      <c r="D1513" s="119">
        <v>60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96.77</v>
      </c>
      <c r="Q1513" s="119">
        <v>0</v>
      </c>
      <c r="R1513" s="119">
        <v>3.226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491</v>
      </c>
      <c r="AC1513" s="119" t="s">
        <v>56</v>
      </c>
      <c r="AD1513" s="119" t="s">
        <v>541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3</v>
      </c>
      <c r="AR1513" s="119">
        <v>42</v>
      </c>
      <c r="AS1513" s="119">
        <v>13</v>
      </c>
      <c r="AT1513" s="119">
        <v>3</v>
      </c>
      <c r="AU1513" s="119">
        <v>0</v>
      </c>
      <c r="AV1513" s="119">
        <v>1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29</v>
      </c>
      <c r="BI1513" s="119">
        <v>28.5</v>
      </c>
      <c r="BJ1513" s="119">
        <v>31.5</v>
      </c>
      <c r="BK1513" s="119">
        <v>36.200000000000003</v>
      </c>
      <c r="BL1513" s="119">
        <v>2</v>
      </c>
      <c r="BM1513" s="119" t="s">
        <v>433</v>
      </c>
    </row>
    <row r="1514" spans="1:65" s="119" customFormat="1" ht="11.4" x14ac:dyDescent="0.2">
      <c r="A1514" s="119" t="s">
        <v>139</v>
      </c>
      <c r="B1514" s="119">
        <v>59</v>
      </c>
      <c r="C1514" s="119">
        <v>0</v>
      </c>
      <c r="D1514" s="119">
        <v>54</v>
      </c>
      <c r="E1514" s="119">
        <v>1</v>
      </c>
      <c r="F1514" s="119">
        <v>3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91.53</v>
      </c>
      <c r="Q1514" s="119">
        <v>1.6950000000000001</v>
      </c>
      <c r="R1514" s="119">
        <v>5.085</v>
      </c>
      <c r="S1514" s="119">
        <v>0</v>
      </c>
      <c r="T1514" s="119">
        <v>1.6950000000000001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505</v>
      </c>
      <c r="AC1514" s="119" t="s">
        <v>582</v>
      </c>
      <c r="AD1514" s="119" t="s">
        <v>580</v>
      </c>
      <c r="AE1514" s="119" t="s">
        <v>56</v>
      </c>
      <c r="AF1514" s="119" t="s">
        <v>460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1</v>
      </c>
      <c r="AQ1514" s="119">
        <v>8</v>
      </c>
      <c r="AR1514" s="119">
        <v>19</v>
      </c>
      <c r="AS1514" s="119">
        <v>19</v>
      </c>
      <c r="AT1514" s="119">
        <v>10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30.2</v>
      </c>
      <c r="BI1514" s="119">
        <v>30.2</v>
      </c>
      <c r="BJ1514" s="119">
        <v>36.5</v>
      </c>
      <c r="BK1514" s="119">
        <v>37.700000000000003</v>
      </c>
      <c r="BL1514" s="119">
        <v>3</v>
      </c>
      <c r="BM1514" s="119" t="s">
        <v>434</v>
      </c>
    </row>
    <row r="1515" spans="1:65" s="119" customFormat="1" ht="11.4" x14ac:dyDescent="0.2">
      <c r="A1515" s="119" t="s">
        <v>140</v>
      </c>
      <c r="B1515" s="119">
        <v>55</v>
      </c>
      <c r="C1515" s="119">
        <v>0</v>
      </c>
      <c r="D1515" s="119">
        <v>50</v>
      </c>
      <c r="E1515" s="119">
        <v>1</v>
      </c>
      <c r="F1515" s="119">
        <v>4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90.91</v>
      </c>
      <c r="Q1515" s="119">
        <v>1.8180000000000001</v>
      </c>
      <c r="R1515" s="119">
        <v>7.2729999999999997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531</v>
      </c>
      <c r="AC1515" s="119" t="s">
        <v>467</v>
      </c>
      <c r="AD1515" s="119" t="s">
        <v>441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17</v>
      </c>
      <c r="AR1515" s="119">
        <v>22</v>
      </c>
      <c r="AS1515" s="119">
        <v>13</v>
      </c>
      <c r="AT1515" s="119">
        <v>3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27.9</v>
      </c>
      <c r="BI1515" s="119">
        <v>27.7</v>
      </c>
      <c r="BJ1515" s="119">
        <v>32.5</v>
      </c>
      <c r="BK1515" s="119">
        <v>36.6</v>
      </c>
      <c r="BL1515" s="119">
        <v>2</v>
      </c>
      <c r="BM1515" s="119" t="s">
        <v>433</v>
      </c>
    </row>
    <row r="1516" spans="1:65" s="119" customFormat="1" ht="11.4" x14ac:dyDescent="0.2">
      <c r="A1516" s="119" t="s">
        <v>140</v>
      </c>
      <c r="B1516" s="119">
        <v>50</v>
      </c>
      <c r="C1516" s="119">
        <v>1</v>
      </c>
      <c r="D1516" s="119">
        <v>48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</v>
      </c>
      <c r="P1516" s="119">
        <v>96</v>
      </c>
      <c r="Q1516" s="119">
        <v>0</v>
      </c>
      <c r="R1516" s="119">
        <v>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711</v>
      </c>
      <c r="AB1516" s="119" t="s">
        <v>561</v>
      </c>
      <c r="AC1516" s="119" t="s">
        <v>56</v>
      </c>
      <c r="AD1516" s="119" t="s">
        <v>513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2</v>
      </c>
      <c r="AQ1516" s="119">
        <v>6</v>
      </c>
      <c r="AR1516" s="119">
        <v>16</v>
      </c>
      <c r="AS1516" s="119">
        <v>18</v>
      </c>
      <c r="AT1516" s="119">
        <v>7</v>
      </c>
      <c r="AU1516" s="119">
        <v>0</v>
      </c>
      <c r="AV1516" s="119">
        <v>0</v>
      </c>
      <c r="AW1516" s="119">
        <v>0</v>
      </c>
      <c r="AX1516" s="119">
        <v>1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30.3</v>
      </c>
      <c r="BI1516" s="119">
        <v>30.2</v>
      </c>
      <c r="BJ1516" s="119">
        <v>36.1</v>
      </c>
      <c r="BK1516" s="119">
        <v>39.299999999999997</v>
      </c>
      <c r="BL1516" s="119">
        <v>7</v>
      </c>
      <c r="BM1516" s="119" t="s">
        <v>434</v>
      </c>
    </row>
    <row r="1517" spans="1:65" s="119" customFormat="1" ht="11.4" x14ac:dyDescent="0.2">
      <c r="A1517" s="119" t="s">
        <v>141</v>
      </c>
      <c r="B1517" s="119">
        <v>38</v>
      </c>
      <c r="C1517" s="119">
        <v>0</v>
      </c>
      <c r="D1517" s="119">
        <v>36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94.74</v>
      </c>
      <c r="Q1517" s="119">
        <v>0</v>
      </c>
      <c r="R1517" s="119">
        <v>5.2629999999999999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512</v>
      </c>
      <c r="AC1517" s="119" t="s">
        <v>56</v>
      </c>
      <c r="AD1517" s="119" t="s">
        <v>580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1</v>
      </c>
      <c r="AR1517" s="119">
        <v>21</v>
      </c>
      <c r="AS1517" s="119">
        <v>13</v>
      </c>
      <c r="AT1517" s="119">
        <v>3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29.7</v>
      </c>
      <c r="BI1517" s="119">
        <v>29.5</v>
      </c>
      <c r="BJ1517" s="119">
        <v>32.4</v>
      </c>
      <c r="BK1517" s="119">
        <v>38.799999999999997</v>
      </c>
      <c r="BL1517" s="119">
        <v>3</v>
      </c>
      <c r="BM1517" s="119" t="s">
        <v>433</v>
      </c>
    </row>
    <row r="1518" spans="1:65" s="119" customFormat="1" ht="11.4" x14ac:dyDescent="0.2">
      <c r="A1518" s="119" t="s">
        <v>141</v>
      </c>
      <c r="B1518" s="119">
        <v>49</v>
      </c>
      <c r="C1518" s="119">
        <v>2</v>
      </c>
      <c r="D1518" s="119">
        <v>46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4.0819999999999999</v>
      </c>
      <c r="P1518" s="119">
        <v>93.88</v>
      </c>
      <c r="Q1518" s="119">
        <v>0</v>
      </c>
      <c r="R1518" s="119">
        <v>2.0409999999999999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556</v>
      </c>
      <c r="AB1518" s="119" t="s">
        <v>552</v>
      </c>
      <c r="AC1518" s="119" t="s">
        <v>56</v>
      </c>
      <c r="AD1518" s="119" t="s">
        <v>179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3</v>
      </c>
      <c r="AR1518" s="119">
        <v>21</v>
      </c>
      <c r="AS1518" s="119">
        <v>17</v>
      </c>
      <c r="AT1518" s="119">
        <v>5</v>
      </c>
      <c r="AU1518" s="119">
        <v>3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30.7</v>
      </c>
      <c r="BI1518" s="119">
        <v>30.2</v>
      </c>
      <c r="BJ1518" s="119">
        <v>35.5</v>
      </c>
      <c r="BK1518" s="119">
        <v>40.5</v>
      </c>
      <c r="BL1518" s="119">
        <v>4</v>
      </c>
      <c r="BM1518" s="119" t="s">
        <v>434</v>
      </c>
    </row>
    <row r="1519" spans="1:65" s="119" customFormat="1" ht="11.4" x14ac:dyDescent="0.2">
      <c r="A1519" s="119" t="s">
        <v>143</v>
      </c>
      <c r="B1519" s="119">
        <v>43</v>
      </c>
      <c r="C1519" s="119">
        <v>0</v>
      </c>
      <c r="D1519" s="119">
        <v>39</v>
      </c>
      <c r="E1519" s="119">
        <v>0</v>
      </c>
      <c r="F1519" s="119">
        <v>4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90.7</v>
      </c>
      <c r="Q1519" s="119">
        <v>0</v>
      </c>
      <c r="R1519" s="119">
        <v>9.3019999999999996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561</v>
      </c>
      <c r="AC1519" s="119" t="s">
        <v>56</v>
      </c>
      <c r="AD1519" s="119" t="s">
        <v>478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1</v>
      </c>
      <c r="AR1519" s="119">
        <v>25</v>
      </c>
      <c r="AS1519" s="119">
        <v>15</v>
      </c>
      <c r="AT1519" s="119">
        <v>2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29.6</v>
      </c>
      <c r="BI1519" s="119">
        <v>29.5</v>
      </c>
      <c r="BJ1519" s="119">
        <v>32.9</v>
      </c>
      <c r="BK1519" s="119">
        <v>35.1</v>
      </c>
      <c r="BL1519" s="119">
        <v>0</v>
      </c>
      <c r="BM1519" s="119" t="s">
        <v>433</v>
      </c>
    </row>
    <row r="1520" spans="1:65" s="119" customFormat="1" ht="11.4" x14ac:dyDescent="0.2">
      <c r="A1520" s="119" t="s">
        <v>143</v>
      </c>
      <c r="B1520" s="119">
        <v>51</v>
      </c>
      <c r="C1520" s="119">
        <v>1</v>
      </c>
      <c r="D1520" s="119">
        <v>47</v>
      </c>
      <c r="E1520" s="119">
        <v>0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1.9610000000000001</v>
      </c>
      <c r="P1520" s="119">
        <v>92.16</v>
      </c>
      <c r="Q1520" s="119">
        <v>0</v>
      </c>
      <c r="R1520" s="119">
        <v>5.8819999999999997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503</v>
      </c>
      <c r="AB1520" s="119" t="s">
        <v>505</v>
      </c>
      <c r="AC1520" s="119" t="s">
        <v>56</v>
      </c>
      <c r="AD1520" s="119" t="s">
        <v>535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4</v>
      </c>
      <c r="AR1520" s="119">
        <v>22</v>
      </c>
      <c r="AS1520" s="119">
        <v>18</v>
      </c>
      <c r="AT1520" s="119">
        <v>5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30.2</v>
      </c>
      <c r="BI1520" s="119">
        <v>29.6</v>
      </c>
      <c r="BJ1520" s="119">
        <v>34.700000000000003</v>
      </c>
      <c r="BK1520" s="119">
        <v>36.700000000000003</v>
      </c>
      <c r="BL1520" s="119">
        <v>2</v>
      </c>
      <c r="BM1520" s="119" t="s">
        <v>434</v>
      </c>
    </row>
    <row r="1521" spans="1:65" s="119" customFormat="1" ht="11.4" x14ac:dyDescent="0.2">
      <c r="A1521" s="119" t="s">
        <v>144</v>
      </c>
      <c r="B1521" s="119">
        <v>36</v>
      </c>
      <c r="C1521" s="119">
        <v>0</v>
      </c>
      <c r="D1521" s="119">
        <v>35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97.22</v>
      </c>
      <c r="Q1521" s="119">
        <v>0</v>
      </c>
      <c r="R1521" s="119">
        <v>2.778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450</v>
      </c>
      <c r="AC1521" s="119" t="s">
        <v>56</v>
      </c>
      <c r="AD1521" s="119" t="s">
        <v>573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14</v>
      </c>
      <c r="AR1521" s="119">
        <v>16</v>
      </c>
      <c r="AS1521" s="119">
        <v>4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26.5</v>
      </c>
      <c r="BI1521" s="119">
        <v>26.5</v>
      </c>
      <c r="BJ1521" s="119">
        <v>30.1</v>
      </c>
      <c r="BK1521" s="119">
        <v>33.799999999999997</v>
      </c>
      <c r="BL1521" s="119">
        <v>1</v>
      </c>
      <c r="BM1521" s="119" t="s">
        <v>433</v>
      </c>
    </row>
    <row r="1522" spans="1:65" s="119" customFormat="1" ht="11.4" x14ac:dyDescent="0.2">
      <c r="A1522" s="119" t="s">
        <v>144</v>
      </c>
      <c r="B1522" s="119">
        <v>38</v>
      </c>
      <c r="C1522" s="119">
        <v>0</v>
      </c>
      <c r="D1522" s="119">
        <v>35</v>
      </c>
      <c r="E1522" s="119">
        <v>0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92.11</v>
      </c>
      <c r="Q1522" s="119">
        <v>0</v>
      </c>
      <c r="R1522" s="119">
        <v>7.8949999999999996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513</v>
      </c>
      <c r="AC1522" s="119" t="s">
        <v>56</v>
      </c>
      <c r="AD1522" s="119" t="s">
        <v>512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6</v>
      </c>
      <c r="AR1522" s="119">
        <v>13</v>
      </c>
      <c r="AS1522" s="119">
        <v>16</v>
      </c>
      <c r="AT1522" s="119">
        <v>3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29.7</v>
      </c>
      <c r="BI1522" s="119">
        <v>30.2</v>
      </c>
      <c r="BJ1522" s="119">
        <v>34.1</v>
      </c>
      <c r="BK1522" s="119">
        <v>35.6</v>
      </c>
      <c r="BL1522" s="119">
        <v>0</v>
      </c>
      <c r="BM1522" s="119" t="s">
        <v>434</v>
      </c>
    </row>
    <row r="1523" spans="1:65" s="119" customFormat="1" ht="11.4" x14ac:dyDescent="0.2">
      <c r="A1523" s="119" t="s">
        <v>145</v>
      </c>
      <c r="B1523" s="119">
        <v>30</v>
      </c>
      <c r="C1523" s="119">
        <v>1</v>
      </c>
      <c r="D1523" s="119">
        <v>26</v>
      </c>
      <c r="E1523" s="119">
        <v>1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3.3330000000000002</v>
      </c>
      <c r="P1523" s="119">
        <v>86.67</v>
      </c>
      <c r="Q1523" s="119">
        <v>3.3330000000000002</v>
      </c>
      <c r="R1523" s="119">
        <v>6.6669999999999998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616</v>
      </c>
      <c r="AB1523" s="119" t="s">
        <v>540</v>
      </c>
      <c r="AC1523" s="119" t="s">
        <v>542</v>
      </c>
      <c r="AD1523" s="119" t="s">
        <v>458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10</v>
      </c>
      <c r="AR1523" s="119">
        <v>11</v>
      </c>
      <c r="AS1523" s="119">
        <v>5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26.8</v>
      </c>
      <c r="BI1523" s="119">
        <v>26.1</v>
      </c>
      <c r="BJ1523" s="119">
        <v>33.4</v>
      </c>
      <c r="BK1523" s="119">
        <v>36.200000000000003</v>
      </c>
      <c r="BL1523" s="119">
        <v>0</v>
      </c>
      <c r="BM1523" s="119" t="s">
        <v>433</v>
      </c>
    </row>
    <row r="1524" spans="1:65" s="119" customFormat="1" ht="11.4" x14ac:dyDescent="0.2">
      <c r="A1524" s="119" t="s">
        <v>145</v>
      </c>
      <c r="B1524" s="119">
        <v>20</v>
      </c>
      <c r="C1524" s="119">
        <v>0</v>
      </c>
      <c r="D1524" s="119">
        <v>16</v>
      </c>
      <c r="E1524" s="119">
        <v>0</v>
      </c>
      <c r="F1524" s="119">
        <v>4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80</v>
      </c>
      <c r="Q1524" s="119">
        <v>0</v>
      </c>
      <c r="R1524" s="119">
        <v>20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549</v>
      </c>
      <c r="AC1524" s="119" t="s">
        <v>56</v>
      </c>
      <c r="AD1524" s="119" t="s">
        <v>564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3</v>
      </c>
      <c r="AR1524" s="119">
        <v>8</v>
      </c>
      <c r="AS1524" s="119">
        <v>5</v>
      </c>
      <c r="AT1524" s="119">
        <v>2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29.1</v>
      </c>
      <c r="BI1524" s="119">
        <v>28.4</v>
      </c>
      <c r="BJ1524" s="119">
        <v>35.299999999999997</v>
      </c>
      <c r="BK1524" s="119">
        <v>41.3</v>
      </c>
      <c r="BL1524" s="119">
        <v>2</v>
      </c>
      <c r="BM1524" s="119" t="s">
        <v>434</v>
      </c>
    </row>
    <row r="1525" spans="1:65" s="119" customFormat="1" ht="11.4" x14ac:dyDescent="0.2">
      <c r="A1525" s="119" t="s">
        <v>146</v>
      </c>
      <c r="B1525" s="119">
        <v>19</v>
      </c>
      <c r="C1525" s="119">
        <v>0</v>
      </c>
      <c r="D1525" s="119">
        <v>17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89.47</v>
      </c>
      <c r="Q1525" s="119">
        <v>0</v>
      </c>
      <c r="R1525" s="119">
        <v>10.53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555</v>
      </c>
      <c r="AC1525" s="119" t="s">
        <v>56</v>
      </c>
      <c r="AD1525" s="119" t="s">
        <v>564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7</v>
      </c>
      <c r="AR1525" s="119">
        <v>4</v>
      </c>
      <c r="AS1525" s="119">
        <v>6</v>
      </c>
      <c r="AT1525" s="119">
        <v>1</v>
      </c>
      <c r="AU1525" s="119">
        <v>1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29</v>
      </c>
      <c r="BI1525" s="119">
        <v>29.2</v>
      </c>
      <c r="BJ1525" s="119">
        <v>33.9</v>
      </c>
      <c r="BK1525" s="119">
        <v>40.9</v>
      </c>
      <c r="BL1525" s="119">
        <v>1</v>
      </c>
      <c r="BM1525" s="119" t="s">
        <v>433</v>
      </c>
    </row>
    <row r="1526" spans="1:65" s="119" customFormat="1" ht="11.4" x14ac:dyDescent="0.2">
      <c r="A1526" s="119" t="s">
        <v>146</v>
      </c>
      <c r="B1526" s="119">
        <v>31</v>
      </c>
      <c r="C1526" s="119">
        <v>1</v>
      </c>
      <c r="D1526" s="119">
        <v>29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3.226</v>
      </c>
      <c r="P1526" s="119">
        <v>93.55</v>
      </c>
      <c r="Q1526" s="119">
        <v>0</v>
      </c>
      <c r="R1526" s="119">
        <v>3.226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712</v>
      </c>
      <c r="AB1526" s="119" t="s">
        <v>513</v>
      </c>
      <c r="AC1526" s="119" t="s">
        <v>56</v>
      </c>
      <c r="AD1526" s="119" t="s">
        <v>436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4</v>
      </c>
      <c r="AR1526" s="119">
        <v>9</v>
      </c>
      <c r="AS1526" s="119">
        <v>13</v>
      </c>
      <c r="AT1526" s="119">
        <v>2</v>
      </c>
      <c r="AU1526" s="119">
        <v>2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29.8</v>
      </c>
      <c r="BI1526" s="119">
        <v>30.6</v>
      </c>
      <c r="BJ1526" s="119">
        <v>35.200000000000003</v>
      </c>
      <c r="BK1526" s="119">
        <v>41.6</v>
      </c>
      <c r="BL1526" s="119">
        <v>3</v>
      </c>
      <c r="BM1526" s="119" t="s">
        <v>434</v>
      </c>
    </row>
    <row r="1527" spans="1:65" s="119" customFormat="1" ht="11.4" x14ac:dyDescent="0.2">
      <c r="A1527" s="119" t="s">
        <v>147</v>
      </c>
      <c r="B1527" s="119">
        <v>7</v>
      </c>
      <c r="C1527" s="119">
        <v>0</v>
      </c>
      <c r="D1527" s="119">
        <v>7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590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2</v>
      </c>
      <c r="AR1527" s="119">
        <v>4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26.2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433</v>
      </c>
    </row>
    <row r="1528" spans="1:65" s="119" customFormat="1" ht="11.4" x14ac:dyDescent="0.2">
      <c r="A1528" s="119" t="s">
        <v>147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446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28.2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434</v>
      </c>
    </row>
    <row r="1529" spans="1:65" s="119" customFormat="1" ht="11.4" x14ac:dyDescent="0.2">
      <c r="A1529" s="119" t="s">
        <v>148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478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2</v>
      </c>
      <c r="AR1529" s="119">
        <v>1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433</v>
      </c>
    </row>
    <row r="1530" spans="1:65" s="119" customFormat="1" ht="11.4" x14ac:dyDescent="0.2">
      <c r="A1530" s="119" t="s">
        <v>148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434</v>
      </c>
    </row>
    <row r="1531" spans="1:65" s="119" customFormat="1" ht="11.4" x14ac:dyDescent="0.2">
      <c r="A1531" s="119" t="s">
        <v>149</v>
      </c>
      <c r="B1531" s="119">
        <v>2</v>
      </c>
      <c r="C1531" s="119">
        <v>0</v>
      </c>
      <c r="D1531" s="119">
        <v>2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576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25.9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433</v>
      </c>
    </row>
    <row r="1532" spans="1:65" s="119" customFormat="1" ht="11.4" x14ac:dyDescent="0.2">
      <c r="A1532" s="119" t="s">
        <v>149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458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25.8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434</v>
      </c>
    </row>
    <row r="1533" spans="1:65" s="119" customFormat="1" ht="11.4" x14ac:dyDescent="0.2">
      <c r="A1533" s="119" t="s">
        <v>150</v>
      </c>
      <c r="B1533" s="119">
        <v>6</v>
      </c>
      <c r="C1533" s="119">
        <v>0</v>
      </c>
      <c r="D1533" s="119">
        <v>6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471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2</v>
      </c>
      <c r="AR1533" s="119">
        <v>2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23.7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433</v>
      </c>
    </row>
    <row r="1534" spans="1:65" s="119" customFormat="1" ht="11.4" x14ac:dyDescent="0.2">
      <c r="A1534" s="119" t="s">
        <v>150</v>
      </c>
      <c r="B1534" s="119">
        <v>3</v>
      </c>
      <c r="C1534" s="119">
        <v>0</v>
      </c>
      <c r="D1534" s="119">
        <v>2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66.67</v>
      </c>
      <c r="Q1534" s="119">
        <v>0</v>
      </c>
      <c r="R1534" s="119">
        <v>33.33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474</v>
      </c>
      <c r="AC1534" s="119" t="s">
        <v>56</v>
      </c>
      <c r="AD1534" s="119" t="s">
        <v>449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0</v>
      </c>
      <c r="AR1534" s="119">
        <v>2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24.3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434</v>
      </c>
    </row>
    <row r="1535" spans="1:65" s="119" customFormat="1" ht="11.4" x14ac:dyDescent="0.2">
      <c r="A1535" s="119" t="s">
        <v>151</v>
      </c>
      <c r="B1535" s="119">
        <v>6</v>
      </c>
      <c r="C1535" s="119">
        <v>1</v>
      </c>
      <c r="D1535" s="119">
        <v>4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16.670000000000002</v>
      </c>
      <c r="P1535" s="119">
        <v>66.67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424</v>
      </c>
      <c r="AB1535" s="119" t="s">
        <v>478</v>
      </c>
      <c r="AC1535" s="119" t="s">
        <v>56</v>
      </c>
      <c r="AD1535" s="119" t="s">
        <v>478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0</v>
      </c>
      <c r="AQ1535" s="119">
        <v>1</v>
      </c>
      <c r="AR1535" s="119">
        <v>3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24.5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433</v>
      </c>
    </row>
    <row r="1536" spans="1:65" s="119" customFormat="1" ht="11.4" x14ac:dyDescent="0.2">
      <c r="A1536" s="119" t="s">
        <v>151</v>
      </c>
      <c r="B1536" s="119">
        <v>3</v>
      </c>
      <c r="C1536" s="119">
        <v>1</v>
      </c>
      <c r="D1536" s="119">
        <v>2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33.33</v>
      </c>
      <c r="P1536" s="119">
        <v>66.67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102</v>
      </c>
      <c r="AB1536" s="119" t="s">
        <v>187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1</v>
      </c>
      <c r="AQ1536" s="119">
        <v>0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434</v>
      </c>
    </row>
    <row r="1537" spans="1:65" s="119" customFormat="1" ht="11.4" x14ac:dyDescent="0.2">
      <c r="A1537" s="119" t="s">
        <v>152</v>
      </c>
      <c r="B1537" s="119">
        <v>4</v>
      </c>
      <c r="C1537" s="119">
        <v>0</v>
      </c>
      <c r="D1537" s="119">
        <v>3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75</v>
      </c>
      <c r="Q1537" s="119">
        <v>0</v>
      </c>
      <c r="R1537" s="119">
        <v>25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567</v>
      </c>
      <c r="AC1537" s="119" t="s">
        <v>56</v>
      </c>
      <c r="AD1537" s="119" t="s">
        <v>181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1</v>
      </c>
      <c r="AR1537" s="119">
        <v>1</v>
      </c>
      <c r="AS1537" s="119">
        <v>0</v>
      </c>
      <c r="AT1537" s="119">
        <v>0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27.4</v>
      </c>
      <c r="BI1537" s="119" t="s">
        <v>55</v>
      </c>
      <c r="BJ1537" s="119" t="s">
        <v>55</v>
      </c>
      <c r="BK1537" s="119" t="s">
        <v>55</v>
      </c>
      <c r="BL1537" s="119">
        <v>1</v>
      </c>
      <c r="BM1537" s="119" t="s">
        <v>433</v>
      </c>
    </row>
    <row r="1538" spans="1:65" s="119" customFormat="1" ht="11.4" x14ac:dyDescent="0.2">
      <c r="A1538" s="119" t="s">
        <v>152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434</v>
      </c>
    </row>
    <row r="1539" spans="1:65" s="119" customFormat="1" ht="11.4" x14ac:dyDescent="0.2">
      <c r="A1539" s="119" t="s">
        <v>153</v>
      </c>
      <c r="B1539" s="119">
        <v>5</v>
      </c>
      <c r="C1539" s="119">
        <v>0</v>
      </c>
      <c r="D1539" s="119">
        <v>5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464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2</v>
      </c>
      <c r="AR1539" s="119">
        <v>3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25.3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433</v>
      </c>
    </row>
    <row r="1540" spans="1:65" s="119" customFormat="1" ht="11.4" x14ac:dyDescent="0.2">
      <c r="A1540" s="119" t="s">
        <v>153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434</v>
      </c>
    </row>
    <row r="1541" spans="1:65" s="119" customFormat="1" ht="11.4" x14ac:dyDescent="0.2">
      <c r="A1541" s="119" t="s">
        <v>154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537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1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34.5</v>
      </c>
      <c r="BI1541" s="119" t="s">
        <v>55</v>
      </c>
      <c r="BJ1541" s="119" t="s">
        <v>55</v>
      </c>
      <c r="BK1541" s="119" t="s">
        <v>55</v>
      </c>
      <c r="BL1541" s="119">
        <v>1</v>
      </c>
      <c r="BM1541" s="119" t="s">
        <v>433</v>
      </c>
    </row>
    <row r="1542" spans="1:65" s="119" customFormat="1" ht="11.4" x14ac:dyDescent="0.2">
      <c r="A1542" s="119" t="s">
        <v>154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434</v>
      </c>
    </row>
    <row r="1543" spans="1:65" s="119" customFormat="1" ht="11.4" x14ac:dyDescent="0.2">
      <c r="A1543" s="119" t="s">
        <v>155</v>
      </c>
      <c r="B1543" s="119">
        <v>6</v>
      </c>
      <c r="C1543" s="119">
        <v>0</v>
      </c>
      <c r="D1543" s="119">
        <v>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547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</v>
      </c>
      <c r="AR1543" s="119">
        <v>2</v>
      </c>
      <c r="AS1543" s="119">
        <v>1</v>
      </c>
      <c r="AT1543" s="119">
        <v>2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30.3</v>
      </c>
      <c r="BI1543" s="119" t="s">
        <v>55</v>
      </c>
      <c r="BJ1543" s="119" t="s">
        <v>55</v>
      </c>
      <c r="BK1543" s="119" t="s">
        <v>55</v>
      </c>
      <c r="BL1543" s="119">
        <v>1</v>
      </c>
      <c r="BM1543" s="119" t="s">
        <v>433</v>
      </c>
    </row>
    <row r="1544" spans="1:65" s="119" customFormat="1" ht="11.4" x14ac:dyDescent="0.2">
      <c r="A1544" s="119" t="s">
        <v>155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434</v>
      </c>
    </row>
    <row r="1545" spans="1:65" s="119" customFormat="1" ht="11.4" x14ac:dyDescent="0.2">
      <c r="A1545" s="119" t="s">
        <v>156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55</v>
      </c>
      <c r="P1545" s="119" t="s">
        <v>55</v>
      </c>
      <c r="Q1545" s="119" t="s">
        <v>55</v>
      </c>
      <c r="R1545" s="119" t="s">
        <v>55</v>
      </c>
      <c r="S1545" s="119" t="s">
        <v>55</v>
      </c>
      <c r="T1545" s="119" t="s">
        <v>55</v>
      </c>
      <c r="U1545" s="119" t="s">
        <v>55</v>
      </c>
      <c r="V1545" s="119" t="s">
        <v>55</v>
      </c>
      <c r="W1545" s="119" t="s">
        <v>55</v>
      </c>
      <c r="X1545" s="119" t="s">
        <v>55</v>
      </c>
      <c r="Y1545" s="119" t="s">
        <v>55</v>
      </c>
      <c r="Z1545" s="119" t="s">
        <v>55</v>
      </c>
      <c r="AA1545" s="119" t="s">
        <v>56</v>
      </c>
      <c r="AB1545" s="119" t="s">
        <v>56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55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433</v>
      </c>
    </row>
    <row r="1546" spans="1:65" s="119" customFormat="1" ht="11.4" x14ac:dyDescent="0.2">
      <c r="A1546" s="119" t="s">
        <v>156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543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0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29.3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434</v>
      </c>
    </row>
    <row r="1547" spans="1:65" s="119" customFormat="1" ht="11.4" x14ac:dyDescent="0.2">
      <c r="A1547" s="119" t="s">
        <v>157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169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22.2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433</v>
      </c>
    </row>
    <row r="1548" spans="1:65" s="119" customFormat="1" ht="11.4" x14ac:dyDescent="0.2">
      <c r="A1548" s="119" t="s">
        <v>157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434</v>
      </c>
    </row>
    <row r="1549" spans="1:65" s="119" customFormat="1" ht="11.4" x14ac:dyDescent="0.2">
      <c r="A1549" s="119" t="s">
        <v>158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433</v>
      </c>
    </row>
    <row r="1550" spans="1:65" s="119" customFormat="1" ht="11.4" x14ac:dyDescent="0.2">
      <c r="A1550" s="119" t="s">
        <v>158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530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29.2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434</v>
      </c>
    </row>
    <row r="1551" spans="1:65" s="119" customFormat="1" ht="11.4" x14ac:dyDescent="0.2">
      <c r="A1551" s="119" t="s">
        <v>160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531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28.3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433</v>
      </c>
    </row>
    <row r="1552" spans="1:65" s="119" customFormat="1" ht="11.4" x14ac:dyDescent="0.2">
      <c r="A1552" s="119" t="s">
        <v>160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434</v>
      </c>
    </row>
    <row r="1553" spans="1:65" s="119" customFormat="1" ht="11.4" x14ac:dyDescent="0.2">
      <c r="A1553" s="119" t="s">
        <v>161</v>
      </c>
      <c r="B1553" s="119">
        <v>5</v>
      </c>
      <c r="C1553" s="119">
        <v>0</v>
      </c>
      <c r="D1553" s="119">
        <v>5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544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4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31.3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433</v>
      </c>
    </row>
    <row r="1554" spans="1:65" s="119" customFormat="1" ht="11.4" x14ac:dyDescent="0.2">
      <c r="A1554" s="119" t="s">
        <v>161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434</v>
      </c>
    </row>
    <row r="1555" spans="1:65" s="119" customFormat="1" ht="11.4" x14ac:dyDescent="0.2">
      <c r="A1555" s="119" t="s">
        <v>162</v>
      </c>
      <c r="B1555" s="119">
        <v>1</v>
      </c>
      <c r="C1555" s="119">
        <v>0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476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21.7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433</v>
      </c>
    </row>
    <row r="1556" spans="1:65" s="119" customFormat="1" ht="11.4" x14ac:dyDescent="0.2">
      <c r="A1556" s="119" t="s">
        <v>162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510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32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434</v>
      </c>
    </row>
    <row r="1557" spans="1:65" s="120" customFormat="1" ht="12" x14ac:dyDescent="0.25">
      <c r="A1557" s="120" t="s">
        <v>163</v>
      </c>
      <c r="B1557" s="120">
        <v>4253</v>
      </c>
      <c r="C1557" s="120">
        <v>24</v>
      </c>
      <c r="D1557" s="120">
        <v>3950</v>
      </c>
      <c r="E1557" s="120">
        <v>19</v>
      </c>
      <c r="F1557" s="120">
        <v>256</v>
      </c>
      <c r="G1557" s="120">
        <v>1</v>
      </c>
      <c r="H1557" s="120">
        <v>1</v>
      </c>
      <c r="I1557" s="120">
        <v>0</v>
      </c>
      <c r="J1557" s="120">
        <v>2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0.56399999999999995</v>
      </c>
      <c r="P1557" s="120">
        <v>92.88</v>
      </c>
      <c r="Q1557" s="120">
        <v>0.44700000000000001</v>
      </c>
      <c r="R1557" s="120">
        <v>6.0190000000000001</v>
      </c>
      <c r="S1557" s="120">
        <v>2.4E-2</v>
      </c>
      <c r="T1557" s="120">
        <v>2.4E-2</v>
      </c>
      <c r="U1557" s="120">
        <v>0</v>
      </c>
      <c r="V1557" s="120">
        <v>4.7E-2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491</v>
      </c>
      <c r="AB1557" s="120" t="s">
        <v>550</v>
      </c>
      <c r="AC1557" s="120" t="s">
        <v>553</v>
      </c>
      <c r="AD1557" s="120" t="s">
        <v>480</v>
      </c>
      <c r="AE1557" s="120" t="s">
        <v>479</v>
      </c>
      <c r="AF1557" s="120" t="s">
        <v>531</v>
      </c>
      <c r="AG1557" s="120" t="s">
        <v>56</v>
      </c>
      <c r="AH1557" s="120" t="s">
        <v>543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7</v>
      </c>
      <c r="AO1557" s="120">
        <v>20</v>
      </c>
      <c r="AP1557" s="120">
        <v>64</v>
      </c>
      <c r="AQ1557" s="120">
        <v>500</v>
      </c>
      <c r="AR1557" s="120">
        <v>2173</v>
      </c>
      <c r="AS1557" s="120">
        <v>1266</v>
      </c>
      <c r="AT1557" s="120">
        <v>195</v>
      </c>
      <c r="AU1557" s="120">
        <v>22</v>
      </c>
      <c r="AV1557" s="120">
        <v>4</v>
      </c>
      <c r="AW1557" s="120">
        <v>1</v>
      </c>
      <c r="AX1557" s="120">
        <v>1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28.7</v>
      </c>
      <c r="BI1557" s="120">
        <v>28.7</v>
      </c>
      <c r="BJ1557" s="120">
        <v>32.4</v>
      </c>
      <c r="BK1557" s="120">
        <v>35.1</v>
      </c>
      <c r="BL1557" s="120">
        <v>90</v>
      </c>
      <c r="BM1557" s="120" t="s">
        <v>433</v>
      </c>
    </row>
    <row r="1558" spans="1:65" s="120" customFormat="1" ht="12" x14ac:dyDescent="0.25">
      <c r="A1558" s="120" t="s">
        <v>163</v>
      </c>
      <c r="B1558" s="120">
        <v>3513</v>
      </c>
      <c r="C1558" s="120">
        <v>28</v>
      </c>
      <c r="D1558" s="120">
        <v>3198</v>
      </c>
      <c r="E1558" s="120">
        <v>17</v>
      </c>
      <c r="F1558" s="120">
        <v>261</v>
      </c>
      <c r="G1558" s="120">
        <v>0</v>
      </c>
      <c r="H1558" s="120">
        <v>3</v>
      </c>
      <c r="I1558" s="120">
        <v>3</v>
      </c>
      <c r="J1558" s="120">
        <v>3</v>
      </c>
      <c r="K1558" s="120">
        <v>0</v>
      </c>
      <c r="L1558" s="120">
        <v>0</v>
      </c>
      <c r="M1558" s="120">
        <v>0</v>
      </c>
      <c r="N1558" s="120">
        <v>0</v>
      </c>
      <c r="O1558" s="120">
        <v>0.79700000000000004</v>
      </c>
      <c r="P1558" s="120">
        <v>91.03</v>
      </c>
      <c r="Q1558" s="120">
        <v>0.48399999999999999</v>
      </c>
      <c r="R1558" s="120">
        <v>7.43</v>
      </c>
      <c r="S1558" s="120">
        <v>0</v>
      </c>
      <c r="T1558" s="120">
        <v>8.5000000000000006E-2</v>
      </c>
      <c r="U1558" s="120">
        <v>8.5000000000000006E-2</v>
      </c>
      <c r="V1558" s="120">
        <v>8.5000000000000006E-2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552</v>
      </c>
      <c r="AB1558" s="120" t="s">
        <v>518</v>
      </c>
      <c r="AC1558" s="120" t="s">
        <v>483</v>
      </c>
      <c r="AD1558" s="120" t="s">
        <v>539</v>
      </c>
      <c r="AE1558" s="120" t="s">
        <v>56</v>
      </c>
      <c r="AF1558" s="120" t="s">
        <v>553</v>
      </c>
      <c r="AG1558" s="120" t="s">
        <v>568</v>
      </c>
      <c r="AH1558" s="120" t="s">
        <v>609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0</v>
      </c>
      <c r="AO1558" s="120">
        <v>5</v>
      </c>
      <c r="AP1558" s="120">
        <v>26</v>
      </c>
      <c r="AQ1558" s="120">
        <v>258</v>
      </c>
      <c r="AR1558" s="120">
        <v>1324</v>
      </c>
      <c r="AS1558" s="120">
        <v>1405</v>
      </c>
      <c r="AT1558" s="120">
        <v>408</v>
      </c>
      <c r="AU1558" s="120">
        <v>69</v>
      </c>
      <c r="AV1558" s="120">
        <v>13</v>
      </c>
      <c r="AW1558" s="120">
        <v>2</v>
      </c>
      <c r="AX1558" s="120">
        <v>2</v>
      </c>
      <c r="AY1558" s="120">
        <v>0</v>
      </c>
      <c r="AZ1558" s="120">
        <v>1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30.6</v>
      </c>
      <c r="BI1558" s="120">
        <v>30.4</v>
      </c>
      <c r="BJ1558" s="120">
        <v>34.799999999999997</v>
      </c>
      <c r="BK1558" s="120">
        <v>38</v>
      </c>
      <c r="BL1558" s="120">
        <v>256</v>
      </c>
      <c r="BM1558" s="120" t="s">
        <v>434</v>
      </c>
    </row>
    <row r="1559" spans="1:65" s="120" customFormat="1" ht="12" x14ac:dyDescent="0.25">
      <c r="A1559" s="120" t="s">
        <v>164</v>
      </c>
      <c r="B1559" s="120">
        <v>4582</v>
      </c>
      <c r="C1559" s="120">
        <v>30</v>
      </c>
      <c r="D1559" s="120">
        <v>4246</v>
      </c>
      <c r="E1559" s="120">
        <v>20</v>
      </c>
      <c r="F1559" s="120">
        <v>282</v>
      </c>
      <c r="G1559" s="120">
        <v>1</v>
      </c>
      <c r="H1559" s="120">
        <v>1</v>
      </c>
      <c r="I1559" s="120">
        <v>0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0.65500000000000003</v>
      </c>
      <c r="P1559" s="120">
        <v>92.67</v>
      </c>
      <c r="Q1559" s="120">
        <v>0.436</v>
      </c>
      <c r="R1559" s="120">
        <v>6.1550000000000002</v>
      </c>
      <c r="S1559" s="120">
        <v>2.1999999999999999E-2</v>
      </c>
      <c r="T1559" s="120">
        <v>2.1999999999999999E-2</v>
      </c>
      <c r="U1559" s="120">
        <v>0</v>
      </c>
      <c r="V1559" s="120">
        <v>4.3999999999999997E-2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543</v>
      </c>
      <c r="AB1559" s="120" t="s">
        <v>480</v>
      </c>
      <c r="AC1559" s="120" t="s">
        <v>573</v>
      </c>
      <c r="AD1559" s="120" t="s">
        <v>578</v>
      </c>
      <c r="AE1559" s="120" t="s">
        <v>479</v>
      </c>
      <c r="AF1559" s="120" t="s">
        <v>531</v>
      </c>
      <c r="AG1559" s="120" t="s">
        <v>56</v>
      </c>
      <c r="AH1559" s="120" t="s">
        <v>543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7</v>
      </c>
      <c r="AO1559" s="120">
        <v>22</v>
      </c>
      <c r="AP1559" s="120">
        <v>68</v>
      </c>
      <c r="AQ1559" s="120">
        <v>543</v>
      </c>
      <c r="AR1559" s="120">
        <v>2310</v>
      </c>
      <c r="AS1559" s="120">
        <v>1365</v>
      </c>
      <c r="AT1559" s="120">
        <v>233</v>
      </c>
      <c r="AU1559" s="120">
        <v>28</v>
      </c>
      <c r="AV1559" s="120">
        <v>4</v>
      </c>
      <c r="AW1559" s="120">
        <v>1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28.8</v>
      </c>
      <c r="BI1559" s="120">
        <v>28.7</v>
      </c>
      <c r="BJ1559" s="120">
        <v>32.5</v>
      </c>
      <c r="BK1559" s="120">
        <v>35.4</v>
      </c>
      <c r="BL1559" s="120">
        <v>115</v>
      </c>
      <c r="BM1559" s="120" t="s">
        <v>433</v>
      </c>
    </row>
    <row r="1560" spans="1:65" s="120" customFormat="1" ht="12" x14ac:dyDescent="0.25">
      <c r="A1560" s="120" t="s">
        <v>164</v>
      </c>
      <c r="B1560" s="120">
        <v>3777</v>
      </c>
      <c r="C1560" s="120">
        <v>33</v>
      </c>
      <c r="D1560" s="120">
        <v>3433</v>
      </c>
      <c r="E1560" s="120">
        <v>17</v>
      </c>
      <c r="F1560" s="120">
        <v>284</v>
      </c>
      <c r="G1560" s="120">
        <v>1</v>
      </c>
      <c r="H1560" s="120">
        <v>3</v>
      </c>
      <c r="I1560" s="120">
        <v>3</v>
      </c>
      <c r="J1560" s="120">
        <v>3</v>
      </c>
      <c r="K1560" s="120">
        <v>0</v>
      </c>
      <c r="L1560" s="120">
        <v>0</v>
      </c>
      <c r="M1560" s="120">
        <v>0</v>
      </c>
      <c r="N1560" s="120">
        <v>0</v>
      </c>
      <c r="O1560" s="120">
        <v>0.874</v>
      </c>
      <c r="P1560" s="120">
        <v>90.89</v>
      </c>
      <c r="Q1560" s="120">
        <v>0.45</v>
      </c>
      <c r="R1560" s="120">
        <v>7.5190000000000001</v>
      </c>
      <c r="S1560" s="120">
        <v>2.5999999999999999E-2</v>
      </c>
      <c r="T1560" s="120">
        <v>7.9000000000000001E-2</v>
      </c>
      <c r="U1560" s="120">
        <v>7.9000000000000001E-2</v>
      </c>
      <c r="V1560" s="120">
        <v>7.9000000000000001E-2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539</v>
      </c>
      <c r="AB1560" s="120" t="s">
        <v>518</v>
      </c>
      <c r="AC1560" s="120" t="s">
        <v>483</v>
      </c>
      <c r="AD1560" s="120" t="s">
        <v>568</v>
      </c>
      <c r="AE1560" s="120" t="s">
        <v>609</v>
      </c>
      <c r="AF1560" s="120" t="s">
        <v>553</v>
      </c>
      <c r="AG1560" s="120" t="s">
        <v>568</v>
      </c>
      <c r="AH1560" s="120" t="s">
        <v>609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0</v>
      </c>
      <c r="AO1560" s="120">
        <v>6</v>
      </c>
      <c r="AP1560" s="120">
        <v>32</v>
      </c>
      <c r="AQ1560" s="120">
        <v>281</v>
      </c>
      <c r="AR1560" s="120">
        <v>1419</v>
      </c>
      <c r="AS1560" s="120">
        <v>1500</v>
      </c>
      <c r="AT1560" s="120">
        <v>441</v>
      </c>
      <c r="AU1560" s="120">
        <v>79</v>
      </c>
      <c r="AV1560" s="120">
        <v>14</v>
      </c>
      <c r="AW1560" s="120">
        <v>2</v>
      </c>
      <c r="AX1560" s="120">
        <v>2</v>
      </c>
      <c r="AY1560" s="120">
        <v>0</v>
      </c>
      <c r="AZ1560" s="120">
        <v>1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30.6</v>
      </c>
      <c r="BI1560" s="120">
        <v>30.4</v>
      </c>
      <c r="BJ1560" s="120">
        <v>34.799999999999997</v>
      </c>
      <c r="BK1560" s="120">
        <v>38</v>
      </c>
      <c r="BL1560" s="120">
        <v>280</v>
      </c>
      <c r="BM1560" s="120" t="s">
        <v>434</v>
      </c>
    </row>
    <row r="1561" spans="1:65" s="120" customFormat="1" ht="12" x14ac:dyDescent="0.25">
      <c r="A1561" s="120" t="s">
        <v>165</v>
      </c>
      <c r="B1561" s="120">
        <v>4599</v>
      </c>
      <c r="C1561" s="120">
        <v>30</v>
      </c>
      <c r="D1561" s="120">
        <v>4263</v>
      </c>
      <c r="E1561" s="120">
        <v>20</v>
      </c>
      <c r="F1561" s="120">
        <v>282</v>
      </c>
      <c r="G1561" s="120">
        <v>1</v>
      </c>
      <c r="H1561" s="120">
        <v>1</v>
      </c>
      <c r="I1561" s="120">
        <v>0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0.65200000000000002</v>
      </c>
      <c r="P1561" s="120">
        <v>92.69</v>
      </c>
      <c r="Q1561" s="120">
        <v>0.435</v>
      </c>
      <c r="R1561" s="120">
        <v>6.1319999999999997</v>
      </c>
      <c r="S1561" s="120">
        <v>2.1999999999999999E-2</v>
      </c>
      <c r="T1561" s="120">
        <v>2.1999999999999999E-2</v>
      </c>
      <c r="U1561" s="120">
        <v>0</v>
      </c>
      <c r="V1561" s="120">
        <v>4.2999999999999997E-2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543</v>
      </c>
      <c r="AB1561" s="120" t="s">
        <v>480</v>
      </c>
      <c r="AC1561" s="120" t="s">
        <v>573</v>
      </c>
      <c r="AD1561" s="120" t="s">
        <v>578</v>
      </c>
      <c r="AE1561" s="120" t="s">
        <v>479</v>
      </c>
      <c r="AF1561" s="120" t="s">
        <v>531</v>
      </c>
      <c r="AG1561" s="120" t="s">
        <v>56</v>
      </c>
      <c r="AH1561" s="120" t="s">
        <v>543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7</v>
      </c>
      <c r="AO1561" s="120">
        <v>22</v>
      </c>
      <c r="AP1561" s="120">
        <v>68</v>
      </c>
      <c r="AQ1561" s="120">
        <v>546</v>
      </c>
      <c r="AR1561" s="120">
        <v>2315</v>
      </c>
      <c r="AS1561" s="120">
        <v>1371</v>
      </c>
      <c r="AT1561" s="120">
        <v>236</v>
      </c>
      <c r="AU1561" s="120">
        <v>28</v>
      </c>
      <c r="AV1561" s="120">
        <v>4</v>
      </c>
      <c r="AW1561" s="120">
        <v>1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28.8</v>
      </c>
      <c r="BI1561" s="120">
        <v>28.7</v>
      </c>
      <c r="BJ1561" s="120">
        <v>32.5</v>
      </c>
      <c r="BK1561" s="120">
        <v>35.4</v>
      </c>
      <c r="BL1561" s="120">
        <v>117</v>
      </c>
      <c r="BM1561" s="120" t="s">
        <v>433</v>
      </c>
    </row>
    <row r="1562" spans="1:65" s="120" customFormat="1" ht="12" x14ac:dyDescent="0.25">
      <c r="A1562" s="120" t="s">
        <v>165</v>
      </c>
      <c r="B1562" s="120">
        <v>3781</v>
      </c>
      <c r="C1562" s="120">
        <v>33</v>
      </c>
      <c r="D1562" s="120">
        <v>3437</v>
      </c>
      <c r="E1562" s="120">
        <v>17</v>
      </c>
      <c r="F1562" s="120">
        <v>284</v>
      </c>
      <c r="G1562" s="120">
        <v>1</v>
      </c>
      <c r="H1562" s="120">
        <v>3</v>
      </c>
      <c r="I1562" s="120">
        <v>3</v>
      </c>
      <c r="J1562" s="120">
        <v>3</v>
      </c>
      <c r="K1562" s="120">
        <v>0</v>
      </c>
      <c r="L1562" s="120">
        <v>0</v>
      </c>
      <c r="M1562" s="120">
        <v>0</v>
      </c>
      <c r="N1562" s="120">
        <v>0</v>
      </c>
      <c r="O1562" s="120">
        <v>0.873</v>
      </c>
      <c r="P1562" s="120">
        <v>90.9</v>
      </c>
      <c r="Q1562" s="120">
        <v>0.45</v>
      </c>
      <c r="R1562" s="120">
        <v>7.5110000000000001</v>
      </c>
      <c r="S1562" s="120">
        <v>2.5999999999999999E-2</v>
      </c>
      <c r="T1562" s="120">
        <v>7.9000000000000001E-2</v>
      </c>
      <c r="U1562" s="120">
        <v>7.9000000000000001E-2</v>
      </c>
      <c r="V1562" s="120">
        <v>7.9000000000000001E-2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539</v>
      </c>
      <c r="AB1562" s="120" t="s">
        <v>518</v>
      </c>
      <c r="AC1562" s="120" t="s">
        <v>483</v>
      </c>
      <c r="AD1562" s="120" t="s">
        <v>568</v>
      </c>
      <c r="AE1562" s="120" t="s">
        <v>609</v>
      </c>
      <c r="AF1562" s="120" t="s">
        <v>553</v>
      </c>
      <c r="AG1562" s="120" t="s">
        <v>568</v>
      </c>
      <c r="AH1562" s="120" t="s">
        <v>609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0</v>
      </c>
      <c r="AO1562" s="120">
        <v>6</v>
      </c>
      <c r="AP1562" s="120">
        <v>32</v>
      </c>
      <c r="AQ1562" s="120">
        <v>282</v>
      </c>
      <c r="AR1562" s="120">
        <v>1420</v>
      </c>
      <c r="AS1562" s="120">
        <v>1502</v>
      </c>
      <c r="AT1562" s="120">
        <v>441</v>
      </c>
      <c r="AU1562" s="120">
        <v>79</v>
      </c>
      <c r="AV1562" s="120">
        <v>14</v>
      </c>
      <c r="AW1562" s="120">
        <v>2</v>
      </c>
      <c r="AX1562" s="120">
        <v>2</v>
      </c>
      <c r="AY1562" s="120">
        <v>0</v>
      </c>
      <c r="AZ1562" s="120">
        <v>1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30.6</v>
      </c>
      <c r="BI1562" s="120">
        <v>30.4</v>
      </c>
      <c r="BJ1562" s="120">
        <v>34.799999999999997</v>
      </c>
      <c r="BK1562" s="120">
        <v>38</v>
      </c>
      <c r="BL1562" s="120">
        <v>280</v>
      </c>
      <c r="BM1562" s="120" t="s">
        <v>434</v>
      </c>
    </row>
    <row r="1563" spans="1:65" s="120" customFormat="1" ht="12" x14ac:dyDescent="0.25">
      <c r="A1563" s="120" t="s">
        <v>166</v>
      </c>
      <c r="B1563" s="120">
        <v>4666</v>
      </c>
      <c r="C1563" s="120">
        <v>31</v>
      </c>
      <c r="D1563" s="120">
        <v>4321</v>
      </c>
      <c r="E1563" s="120">
        <v>22</v>
      </c>
      <c r="F1563" s="120">
        <v>287</v>
      </c>
      <c r="G1563" s="120">
        <v>2</v>
      </c>
      <c r="H1563" s="120">
        <v>1</v>
      </c>
      <c r="I1563" s="120">
        <v>0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0.66400000000000003</v>
      </c>
      <c r="P1563" s="120">
        <v>92.61</v>
      </c>
      <c r="Q1563" s="120">
        <v>0.47099999999999997</v>
      </c>
      <c r="R1563" s="120">
        <v>6.1509999999999998</v>
      </c>
      <c r="S1563" s="120">
        <v>4.2999999999999997E-2</v>
      </c>
      <c r="T1563" s="120">
        <v>2.1000000000000001E-2</v>
      </c>
      <c r="U1563" s="120">
        <v>0</v>
      </c>
      <c r="V1563" s="120">
        <v>4.2999999999999997E-2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513</v>
      </c>
      <c r="AB1563" s="120" t="s">
        <v>480</v>
      </c>
      <c r="AC1563" s="120" t="s">
        <v>540</v>
      </c>
      <c r="AD1563" s="120" t="s">
        <v>578</v>
      </c>
      <c r="AE1563" s="120" t="s">
        <v>119</v>
      </c>
      <c r="AF1563" s="120" t="s">
        <v>531</v>
      </c>
      <c r="AG1563" s="120" t="s">
        <v>56</v>
      </c>
      <c r="AH1563" s="120" t="s">
        <v>543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7</v>
      </c>
      <c r="AO1563" s="120">
        <v>23</v>
      </c>
      <c r="AP1563" s="120">
        <v>68</v>
      </c>
      <c r="AQ1563" s="120">
        <v>550</v>
      </c>
      <c r="AR1563" s="120">
        <v>2331</v>
      </c>
      <c r="AS1563" s="120">
        <v>1399</v>
      </c>
      <c r="AT1563" s="120">
        <v>249</v>
      </c>
      <c r="AU1563" s="120">
        <v>32</v>
      </c>
      <c r="AV1563" s="120">
        <v>4</v>
      </c>
      <c r="AW1563" s="120">
        <v>1</v>
      </c>
      <c r="AX1563" s="120">
        <v>2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28.8</v>
      </c>
      <c r="BI1563" s="120">
        <v>28.8</v>
      </c>
      <c r="BJ1563" s="120">
        <v>32.700000000000003</v>
      </c>
      <c r="BK1563" s="120">
        <v>35.5</v>
      </c>
      <c r="BL1563" s="120">
        <v>126</v>
      </c>
      <c r="BM1563" s="120" t="s">
        <v>433</v>
      </c>
    </row>
    <row r="1564" spans="1:65" s="120" customFormat="1" ht="12" x14ac:dyDescent="0.25">
      <c r="A1564" s="120" t="s">
        <v>166</v>
      </c>
      <c r="B1564" s="120">
        <v>3843</v>
      </c>
      <c r="C1564" s="120">
        <v>34</v>
      </c>
      <c r="D1564" s="120">
        <v>3490</v>
      </c>
      <c r="E1564" s="120">
        <v>17</v>
      </c>
      <c r="F1564" s="120">
        <v>292</v>
      </c>
      <c r="G1564" s="120">
        <v>1</v>
      </c>
      <c r="H1564" s="120">
        <v>3</v>
      </c>
      <c r="I1564" s="120">
        <v>3</v>
      </c>
      <c r="J1564" s="120">
        <v>3</v>
      </c>
      <c r="K1564" s="120">
        <v>0</v>
      </c>
      <c r="L1564" s="120">
        <v>0</v>
      </c>
      <c r="M1564" s="120">
        <v>0</v>
      </c>
      <c r="N1564" s="120">
        <v>0</v>
      </c>
      <c r="O1564" s="120">
        <v>0.88500000000000001</v>
      </c>
      <c r="P1564" s="120">
        <v>90.81</v>
      </c>
      <c r="Q1564" s="120">
        <v>0.442</v>
      </c>
      <c r="R1564" s="120">
        <v>7.5979999999999999</v>
      </c>
      <c r="S1564" s="120">
        <v>2.5999999999999999E-2</v>
      </c>
      <c r="T1564" s="120">
        <v>7.8E-2</v>
      </c>
      <c r="U1564" s="120">
        <v>7.8E-2</v>
      </c>
      <c r="V1564" s="120">
        <v>7.8E-2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552</v>
      </c>
      <c r="AB1564" s="120" t="s">
        <v>518</v>
      </c>
      <c r="AC1564" s="120" t="s">
        <v>483</v>
      </c>
      <c r="AD1564" s="120" t="s">
        <v>528</v>
      </c>
      <c r="AE1564" s="120" t="s">
        <v>609</v>
      </c>
      <c r="AF1564" s="120" t="s">
        <v>553</v>
      </c>
      <c r="AG1564" s="120" t="s">
        <v>568</v>
      </c>
      <c r="AH1564" s="120" t="s">
        <v>609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0</v>
      </c>
      <c r="AO1564" s="120">
        <v>6</v>
      </c>
      <c r="AP1564" s="120">
        <v>32</v>
      </c>
      <c r="AQ1564" s="120">
        <v>285</v>
      </c>
      <c r="AR1564" s="120">
        <v>1434</v>
      </c>
      <c r="AS1564" s="120">
        <v>1526</v>
      </c>
      <c r="AT1564" s="120">
        <v>453</v>
      </c>
      <c r="AU1564" s="120">
        <v>83</v>
      </c>
      <c r="AV1564" s="120">
        <v>19</v>
      </c>
      <c r="AW1564" s="120">
        <v>2</v>
      </c>
      <c r="AX1564" s="120">
        <v>2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30.6</v>
      </c>
      <c r="BI1564" s="120">
        <v>30.4</v>
      </c>
      <c r="BJ1564" s="120">
        <v>34.9</v>
      </c>
      <c r="BK1564" s="120">
        <v>38.1</v>
      </c>
      <c r="BL1564" s="120">
        <v>295</v>
      </c>
      <c r="BM1564" s="120" t="s">
        <v>434</v>
      </c>
    </row>
    <row r="1567" spans="1:65" s="115" customFormat="1" x14ac:dyDescent="0.25">
      <c r="A1567" s="115" t="s">
        <v>192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238</v>
      </c>
      <c r="AR1570" s="118" t="s">
        <v>51</v>
      </c>
      <c r="AS1570" s="118" t="s">
        <v>239</v>
      </c>
      <c r="AT1570" s="118" t="s">
        <v>240</v>
      </c>
      <c r="AU1570" s="118" t="s">
        <v>241</v>
      </c>
      <c r="AV1570" s="118" t="s">
        <v>242</v>
      </c>
      <c r="AW1570" s="118" t="s">
        <v>52</v>
      </c>
      <c r="AX1570" s="118" t="s">
        <v>243</v>
      </c>
      <c r="AY1570" s="118" t="s">
        <v>244</v>
      </c>
      <c r="AZ1570" s="118" t="s">
        <v>245</v>
      </c>
      <c r="BA1570" s="118" t="s">
        <v>246</v>
      </c>
      <c r="BB1570" s="118" t="s">
        <v>53</v>
      </c>
      <c r="BC1570" s="118" t="s">
        <v>247</v>
      </c>
      <c r="BD1570" s="118" t="s">
        <v>15</v>
      </c>
      <c r="BE1570" s="118" t="s">
        <v>248</v>
      </c>
      <c r="BF1570" s="118" t="s">
        <v>16</v>
      </c>
      <c r="BG1570" s="118" t="s">
        <v>236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238</v>
      </c>
      <c r="AQ1571" s="118" t="s">
        <v>51</v>
      </c>
      <c r="AR1571" s="118" t="s">
        <v>239</v>
      </c>
      <c r="AS1571" s="118" t="s">
        <v>240</v>
      </c>
      <c r="AT1571" s="118" t="s">
        <v>241</v>
      </c>
      <c r="AU1571" s="118" t="s">
        <v>242</v>
      </c>
      <c r="AV1571" s="118" t="s">
        <v>52</v>
      </c>
      <c r="AW1571" s="118" t="s">
        <v>243</v>
      </c>
      <c r="AX1571" s="118" t="s">
        <v>244</v>
      </c>
      <c r="AY1571" s="118" t="s">
        <v>245</v>
      </c>
      <c r="AZ1571" s="118" t="s">
        <v>246</v>
      </c>
      <c r="BA1571" s="118" t="s">
        <v>53</v>
      </c>
      <c r="BB1571" s="118" t="s">
        <v>247</v>
      </c>
      <c r="BC1571" s="118" t="s">
        <v>15</v>
      </c>
      <c r="BD1571" s="118" t="s">
        <v>248</v>
      </c>
      <c r="BE1571" s="118" t="s">
        <v>16</v>
      </c>
      <c r="BF1571" s="118" t="s">
        <v>236</v>
      </c>
      <c r="BG1571" s="118" t="s">
        <v>249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15</v>
      </c>
      <c r="C1572" s="119">
        <v>0</v>
      </c>
      <c r="D1572" s="119">
        <v>14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93.33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542</v>
      </c>
      <c r="AC1572" s="119" t="s">
        <v>56</v>
      </c>
      <c r="AD1572" s="119" t="s">
        <v>578</v>
      </c>
      <c r="AE1572" s="119" t="s">
        <v>250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6</v>
      </c>
      <c r="AS1572" s="119">
        <v>4</v>
      </c>
      <c r="AT1572" s="119">
        <v>2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31.9</v>
      </c>
      <c r="BI1572" s="119">
        <v>30.7</v>
      </c>
      <c r="BJ1572" s="119">
        <v>39.1</v>
      </c>
      <c r="BK1572" s="119">
        <v>43.9</v>
      </c>
      <c r="BL1572" s="119">
        <v>3</v>
      </c>
      <c r="BM1572" s="119" t="s">
        <v>433</v>
      </c>
    </row>
    <row r="1573" spans="1:65" s="119" customFormat="1" ht="11.4" x14ac:dyDescent="0.2">
      <c r="A1573" s="119" t="s">
        <v>54</v>
      </c>
      <c r="B1573" s="119">
        <v>25</v>
      </c>
      <c r="C1573" s="119">
        <v>0</v>
      </c>
      <c r="D1573" s="119">
        <v>23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95.83</v>
      </c>
      <c r="Q1573" s="119">
        <v>0</v>
      </c>
      <c r="R1573" s="119">
        <v>4.1669999999999998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608</v>
      </c>
      <c r="AB1573" s="119" t="s">
        <v>493</v>
      </c>
      <c r="AC1573" s="119" t="s">
        <v>56</v>
      </c>
      <c r="AD1573" s="119" t="s">
        <v>566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5</v>
      </c>
      <c r="AS1573" s="119">
        <v>9</v>
      </c>
      <c r="AT1573" s="119">
        <v>7</v>
      </c>
      <c r="AU1573" s="119">
        <v>2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33.5</v>
      </c>
      <c r="BI1573" s="119">
        <v>33.6</v>
      </c>
      <c r="BJ1573" s="119">
        <v>38.700000000000003</v>
      </c>
      <c r="BK1573" s="119">
        <v>42.9</v>
      </c>
      <c r="BL1573" s="119">
        <v>6</v>
      </c>
      <c r="BM1573" s="119" t="s">
        <v>434</v>
      </c>
    </row>
    <row r="1574" spans="1:65" s="119" customFormat="1" ht="11.4" x14ac:dyDescent="0.2">
      <c r="A1574" s="119" t="s">
        <v>61</v>
      </c>
      <c r="B1574" s="119">
        <v>9</v>
      </c>
      <c r="C1574" s="119">
        <v>0</v>
      </c>
      <c r="D1574" s="119">
        <v>8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88.89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632</v>
      </c>
      <c r="AB1574" s="119" t="s">
        <v>546</v>
      </c>
      <c r="AC1574" s="119" t="s">
        <v>473</v>
      </c>
      <c r="AD1574" s="119" t="s">
        <v>500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4</v>
      </c>
      <c r="AT1574" s="119">
        <v>2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33.299999999999997</v>
      </c>
      <c r="BI1574" s="119" t="s">
        <v>55</v>
      </c>
      <c r="BJ1574" s="119" t="s">
        <v>55</v>
      </c>
      <c r="BK1574" s="119" t="s">
        <v>55</v>
      </c>
      <c r="BL1574" s="119">
        <v>2</v>
      </c>
      <c r="BM1574" s="119" t="s">
        <v>433</v>
      </c>
    </row>
    <row r="1575" spans="1:65" s="119" customFormat="1" ht="11.4" x14ac:dyDescent="0.2">
      <c r="A1575" s="119" t="s">
        <v>61</v>
      </c>
      <c r="B1575" s="119">
        <v>13</v>
      </c>
      <c r="C1575" s="119">
        <v>0</v>
      </c>
      <c r="D1575" s="119">
        <v>11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91.67</v>
      </c>
      <c r="Q1575" s="119">
        <v>0</v>
      </c>
      <c r="R1575" s="119">
        <v>8.3330000000000002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559</v>
      </c>
      <c r="AB1575" s="119" t="s">
        <v>521</v>
      </c>
      <c r="AC1575" s="119" t="s">
        <v>56</v>
      </c>
      <c r="AD1575" s="119" t="s">
        <v>549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3</v>
      </c>
      <c r="AS1575" s="119">
        <v>4</v>
      </c>
      <c r="AT1575" s="119">
        <v>4</v>
      </c>
      <c r="AU1575" s="119">
        <v>1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34.799999999999997</v>
      </c>
      <c r="BI1575" s="119">
        <v>34.5</v>
      </c>
      <c r="BJ1575" s="119">
        <v>40.799999999999997</v>
      </c>
      <c r="BK1575" s="119">
        <v>46.6</v>
      </c>
      <c r="BL1575" s="119">
        <v>4</v>
      </c>
      <c r="BM1575" s="119" t="s">
        <v>434</v>
      </c>
    </row>
    <row r="1576" spans="1:65" s="119" customFormat="1" ht="11.4" x14ac:dyDescent="0.2">
      <c r="A1576" s="119" t="s">
        <v>66</v>
      </c>
      <c r="B1576" s="119">
        <v>7</v>
      </c>
      <c r="C1576" s="119">
        <v>0</v>
      </c>
      <c r="D1576" s="119">
        <v>6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450</v>
      </c>
      <c r="AB1576" s="119" t="s">
        <v>507</v>
      </c>
      <c r="AC1576" s="119" t="s">
        <v>56</v>
      </c>
      <c r="AD1576" s="119" t="s">
        <v>520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2</v>
      </c>
      <c r="AT1576" s="119">
        <v>2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34.1</v>
      </c>
      <c r="BI1576" s="119" t="s">
        <v>55</v>
      </c>
      <c r="BJ1576" s="119" t="s">
        <v>55</v>
      </c>
      <c r="BK1576" s="119" t="s">
        <v>55</v>
      </c>
      <c r="BL1576" s="119">
        <v>2</v>
      </c>
      <c r="BM1576" s="119" t="s">
        <v>433</v>
      </c>
    </row>
    <row r="1577" spans="1:65" s="119" customFormat="1" ht="11.4" x14ac:dyDescent="0.2">
      <c r="A1577" s="119" t="s">
        <v>66</v>
      </c>
      <c r="B1577" s="119">
        <v>10</v>
      </c>
      <c r="C1577" s="119">
        <v>0</v>
      </c>
      <c r="D1577" s="119">
        <v>9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705</v>
      </c>
      <c r="AB1577" s="119" t="s">
        <v>581</v>
      </c>
      <c r="AC1577" s="119" t="s">
        <v>56</v>
      </c>
      <c r="AD1577" s="119" t="s">
        <v>511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1</v>
      </c>
      <c r="AS1577" s="119">
        <v>3</v>
      </c>
      <c r="AT1577" s="119">
        <v>3</v>
      </c>
      <c r="AU1577" s="119">
        <v>2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36.6</v>
      </c>
      <c r="BI1577" s="119" t="s">
        <v>55</v>
      </c>
      <c r="BJ1577" s="119" t="s">
        <v>55</v>
      </c>
      <c r="BK1577" s="119" t="s">
        <v>55</v>
      </c>
      <c r="BL1577" s="119">
        <v>5</v>
      </c>
      <c r="BM1577" s="119" t="s">
        <v>434</v>
      </c>
    </row>
    <row r="1578" spans="1:65" s="119" customFormat="1" ht="11.4" x14ac:dyDescent="0.2">
      <c r="A1578" s="119" t="s">
        <v>70</v>
      </c>
      <c r="B1578" s="119">
        <v>8</v>
      </c>
      <c r="C1578" s="119">
        <v>0</v>
      </c>
      <c r="D1578" s="119">
        <v>6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85.71</v>
      </c>
      <c r="Q1578" s="119">
        <v>0</v>
      </c>
      <c r="R1578" s="119">
        <v>14.29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527</v>
      </c>
      <c r="AC1578" s="119" t="s">
        <v>56</v>
      </c>
      <c r="AD1578" s="119" t="s">
        <v>569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2</v>
      </c>
      <c r="AT1578" s="119">
        <v>2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34.299999999999997</v>
      </c>
      <c r="BI1578" s="119" t="s">
        <v>55</v>
      </c>
      <c r="BJ1578" s="119" t="s">
        <v>55</v>
      </c>
      <c r="BK1578" s="119" t="s">
        <v>55</v>
      </c>
      <c r="BL1578" s="119">
        <v>2</v>
      </c>
      <c r="BM1578" s="119" t="s">
        <v>433</v>
      </c>
    </row>
    <row r="1579" spans="1:65" s="119" customFormat="1" ht="11.4" x14ac:dyDescent="0.2">
      <c r="A1579" s="119" t="s">
        <v>70</v>
      </c>
      <c r="B1579" s="119">
        <v>12</v>
      </c>
      <c r="C1579" s="119">
        <v>0</v>
      </c>
      <c r="D1579" s="119">
        <v>10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90.91</v>
      </c>
      <c r="Q1579" s="119">
        <v>0</v>
      </c>
      <c r="R1579" s="119">
        <v>9.0909999999999993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665</v>
      </c>
      <c r="AB1579" s="119" t="s">
        <v>508</v>
      </c>
      <c r="AC1579" s="119" t="s">
        <v>56</v>
      </c>
      <c r="AD1579" s="119" t="s">
        <v>511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2</v>
      </c>
      <c r="AS1579" s="119">
        <v>3</v>
      </c>
      <c r="AT1579" s="119">
        <v>3</v>
      </c>
      <c r="AU1579" s="119">
        <v>2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35.6</v>
      </c>
      <c r="BI1579" s="119">
        <v>35.1</v>
      </c>
      <c r="BJ1579" s="119">
        <v>42.6</v>
      </c>
      <c r="BK1579" s="119">
        <v>47.3</v>
      </c>
      <c r="BL1579" s="119">
        <v>4</v>
      </c>
      <c r="BM1579" s="119" t="s">
        <v>434</v>
      </c>
    </row>
    <row r="1580" spans="1:65" s="119" customFormat="1" ht="11.4" x14ac:dyDescent="0.2">
      <c r="A1580" s="119" t="s">
        <v>74</v>
      </c>
      <c r="B1580" s="119">
        <v>9</v>
      </c>
      <c r="C1580" s="119">
        <v>0</v>
      </c>
      <c r="D1580" s="119">
        <v>8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88.89</v>
      </c>
      <c r="Q1580" s="119">
        <v>0</v>
      </c>
      <c r="R1580" s="119">
        <v>11.11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629</v>
      </c>
      <c r="AC1580" s="119" t="s">
        <v>56</v>
      </c>
      <c r="AD1580" s="119" t="s">
        <v>539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2</v>
      </c>
      <c r="AS1580" s="119">
        <v>4</v>
      </c>
      <c r="AT1580" s="119">
        <v>2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33.4</v>
      </c>
      <c r="BI1580" s="119" t="s">
        <v>55</v>
      </c>
      <c r="BJ1580" s="119" t="s">
        <v>55</v>
      </c>
      <c r="BK1580" s="119" t="s">
        <v>55</v>
      </c>
      <c r="BL1580" s="119">
        <v>1</v>
      </c>
      <c r="BM1580" s="119" t="s">
        <v>433</v>
      </c>
    </row>
    <row r="1581" spans="1:65" s="119" customFormat="1" ht="11.4" x14ac:dyDescent="0.2">
      <c r="A1581" s="119" t="s">
        <v>74</v>
      </c>
      <c r="B1581" s="119">
        <v>9</v>
      </c>
      <c r="C1581" s="119">
        <v>0</v>
      </c>
      <c r="D1581" s="119">
        <v>8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87.5</v>
      </c>
      <c r="Q1581" s="119">
        <v>0</v>
      </c>
      <c r="R1581" s="119">
        <v>12.5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498</v>
      </c>
      <c r="AC1581" s="119" t="s">
        <v>56</v>
      </c>
      <c r="AD1581" s="119" t="s">
        <v>503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1</v>
      </c>
      <c r="AT1581" s="119">
        <v>3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35.299999999999997</v>
      </c>
      <c r="BI1581" s="119" t="s">
        <v>55</v>
      </c>
      <c r="BJ1581" s="119" t="s">
        <v>55</v>
      </c>
      <c r="BK1581" s="119" t="s">
        <v>55</v>
      </c>
      <c r="BL1581" s="119">
        <v>3</v>
      </c>
      <c r="BM1581" s="119" t="s">
        <v>434</v>
      </c>
    </row>
    <row r="1582" spans="1:65" s="119" customFormat="1" ht="11.4" x14ac:dyDescent="0.2">
      <c r="A1582" s="119" t="s">
        <v>78</v>
      </c>
      <c r="B1582" s="119">
        <v>32</v>
      </c>
      <c r="C1582" s="119">
        <v>1</v>
      </c>
      <c r="D1582" s="119">
        <v>30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3.125</v>
      </c>
      <c r="P1582" s="119">
        <v>93.75</v>
      </c>
      <c r="Q1582" s="119">
        <v>0</v>
      </c>
      <c r="R1582" s="119">
        <v>3.125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525</v>
      </c>
      <c r="AB1582" s="119" t="s">
        <v>559</v>
      </c>
      <c r="AC1582" s="119" t="s">
        <v>56</v>
      </c>
      <c r="AD1582" s="119" t="s">
        <v>528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9</v>
      </c>
      <c r="AS1582" s="119">
        <v>14</v>
      </c>
      <c r="AT1582" s="119">
        <v>6</v>
      </c>
      <c r="AU1582" s="119">
        <v>2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32.6</v>
      </c>
      <c r="BI1582" s="119">
        <v>32</v>
      </c>
      <c r="BJ1582" s="119">
        <v>37.1</v>
      </c>
      <c r="BK1582" s="119">
        <v>40.9</v>
      </c>
      <c r="BL1582" s="119">
        <v>5</v>
      </c>
      <c r="BM1582" s="119" t="s">
        <v>433</v>
      </c>
    </row>
    <row r="1583" spans="1:65" s="119" customFormat="1" ht="11.4" x14ac:dyDescent="0.2">
      <c r="A1583" s="119" t="s">
        <v>78</v>
      </c>
      <c r="B1583" s="119">
        <v>18</v>
      </c>
      <c r="C1583" s="119">
        <v>0</v>
      </c>
      <c r="D1583" s="119">
        <v>15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82.35</v>
      </c>
      <c r="Q1583" s="119">
        <v>0</v>
      </c>
      <c r="R1583" s="119">
        <v>17.649999999999999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637</v>
      </c>
      <c r="AB1583" s="119" t="s">
        <v>537</v>
      </c>
      <c r="AC1583" s="119" t="s">
        <v>56</v>
      </c>
      <c r="AD1583" s="119" t="s">
        <v>560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3</v>
      </c>
      <c r="AS1583" s="119">
        <v>5</v>
      </c>
      <c r="AT1583" s="119">
        <v>4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33.6</v>
      </c>
      <c r="BI1583" s="119">
        <v>33.6</v>
      </c>
      <c r="BJ1583" s="119">
        <v>40.6</v>
      </c>
      <c r="BK1583" s="119">
        <v>45.2</v>
      </c>
      <c r="BL1583" s="119">
        <v>5</v>
      </c>
      <c r="BM1583" s="119" t="s">
        <v>434</v>
      </c>
    </row>
    <row r="1584" spans="1:65" s="119" customFormat="1" ht="11.4" x14ac:dyDescent="0.2">
      <c r="A1584" s="119" t="s">
        <v>83</v>
      </c>
      <c r="B1584" s="119">
        <v>107</v>
      </c>
      <c r="C1584" s="119">
        <v>1</v>
      </c>
      <c r="D1584" s="119">
        <v>96</v>
      </c>
      <c r="E1584" s="119">
        <v>0</v>
      </c>
      <c r="F1584" s="119">
        <v>9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0.94299999999999995</v>
      </c>
      <c r="P1584" s="119">
        <v>89.62</v>
      </c>
      <c r="Q1584" s="119">
        <v>0</v>
      </c>
      <c r="R1584" s="119">
        <v>8.4909999999999997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566</v>
      </c>
      <c r="AB1584" s="119" t="s">
        <v>504</v>
      </c>
      <c r="AC1584" s="119" t="s">
        <v>550</v>
      </c>
      <c r="AD1584" s="119" t="s">
        <v>547</v>
      </c>
      <c r="AE1584" s="119" t="s">
        <v>443</v>
      </c>
      <c r="AF1584" s="119" t="s">
        <v>56</v>
      </c>
      <c r="AG1584" s="119" t="s">
        <v>56</v>
      </c>
      <c r="AH1584" s="119" t="s">
        <v>444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5</v>
      </c>
      <c r="AR1584" s="119">
        <v>39</v>
      </c>
      <c r="AS1584" s="119">
        <v>42</v>
      </c>
      <c r="AT1584" s="119">
        <v>15</v>
      </c>
      <c r="AU1584" s="119">
        <v>4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31.2</v>
      </c>
      <c r="BI1584" s="119">
        <v>30.8</v>
      </c>
      <c r="BJ1584" s="119">
        <v>35.5</v>
      </c>
      <c r="BK1584" s="119">
        <v>39.4</v>
      </c>
      <c r="BL1584" s="119">
        <v>10</v>
      </c>
      <c r="BM1584" s="119" t="s">
        <v>433</v>
      </c>
    </row>
    <row r="1585" spans="1:65" s="119" customFormat="1" ht="11.4" x14ac:dyDescent="0.2">
      <c r="A1585" s="119" t="s">
        <v>83</v>
      </c>
      <c r="B1585" s="119">
        <v>54</v>
      </c>
      <c r="C1585" s="119">
        <v>1</v>
      </c>
      <c r="D1585" s="119">
        <v>46</v>
      </c>
      <c r="E1585" s="119">
        <v>0</v>
      </c>
      <c r="F1585" s="119">
        <v>7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85.19</v>
      </c>
      <c r="Q1585" s="119">
        <v>0</v>
      </c>
      <c r="R1585" s="119">
        <v>12.96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461</v>
      </c>
      <c r="AB1585" s="119" t="s">
        <v>580</v>
      </c>
      <c r="AC1585" s="119" t="s">
        <v>56</v>
      </c>
      <c r="AD1585" s="119" t="s">
        <v>555</v>
      </c>
      <c r="AE1585" s="119" t="s">
        <v>609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4</v>
      </c>
      <c r="AR1585" s="119">
        <v>16</v>
      </c>
      <c r="AS1585" s="119">
        <v>20</v>
      </c>
      <c r="AT1585" s="119">
        <v>9</v>
      </c>
      <c r="AU1585" s="119">
        <v>3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31.7</v>
      </c>
      <c r="BI1585" s="119">
        <v>31.2</v>
      </c>
      <c r="BJ1585" s="119">
        <v>37.1</v>
      </c>
      <c r="BK1585" s="119">
        <v>40.700000000000003</v>
      </c>
      <c r="BL1585" s="119">
        <v>8</v>
      </c>
      <c r="BM1585" s="119" t="s">
        <v>434</v>
      </c>
    </row>
    <row r="1586" spans="1:65" s="119" customFormat="1" ht="11.4" x14ac:dyDescent="0.2">
      <c r="A1586" s="119" t="s">
        <v>88</v>
      </c>
      <c r="B1586" s="119">
        <v>407</v>
      </c>
      <c r="C1586" s="119">
        <v>1</v>
      </c>
      <c r="D1586" s="119">
        <v>382</v>
      </c>
      <c r="E1586" s="119">
        <v>1</v>
      </c>
      <c r="F1586" s="119">
        <v>23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93.86</v>
      </c>
      <c r="Q1586" s="119">
        <v>0</v>
      </c>
      <c r="R1586" s="119">
        <v>5.6509999999999998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465</v>
      </c>
      <c r="AB1586" s="119" t="s">
        <v>455</v>
      </c>
      <c r="AC1586" s="119" t="s">
        <v>553</v>
      </c>
      <c r="AD1586" s="119" t="s">
        <v>557</v>
      </c>
      <c r="AE1586" s="119" t="s">
        <v>435</v>
      </c>
      <c r="AF1586" s="119" t="s">
        <v>174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2</v>
      </c>
      <c r="AO1586" s="119">
        <v>1</v>
      </c>
      <c r="AP1586" s="119">
        <v>10</v>
      </c>
      <c r="AQ1586" s="119">
        <v>69</v>
      </c>
      <c r="AR1586" s="119">
        <v>222</v>
      </c>
      <c r="AS1586" s="119">
        <v>88</v>
      </c>
      <c r="AT1586" s="119">
        <v>13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27.8</v>
      </c>
      <c r="BI1586" s="119">
        <v>27.7</v>
      </c>
      <c r="BJ1586" s="119">
        <v>31.6</v>
      </c>
      <c r="BK1586" s="119">
        <v>34.299999999999997</v>
      </c>
      <c r="BL1586" s="119">
        <v>6</v>
      </c>
      <c r="BM1586" s="119" t="s">
        <v>433</v>
      </c>
    </row>
    <row r="1587" spans="1:65" s="119" customFormat="1" ht="11.4" x14ac:dyDescent="0.2">
      <c r="A1587" s="119" t="s">
        <v>88</v>
      </c>
      <c r="B1587" s="119">
        <v>163</v>
      </c>
      <c r="C1587" s="119">
        <v>0</v>
      </c>
      <c r="D1587" s="119">
        <v>144</v>
      </c>
      <c r="E1587" s="119">
        <v>0</v>
      </c>
      <c r="F1587" s="119">
        <v>18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88.34</v>
      </c>
      <c r="Q1587" s="119">
        <v>0</v>
      </c>
      <c r="R1587" s="119">
        <v>11.04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549</v>
      </c>
      <c r="AB1587" s="119" t="s">
        <v>563</v>
      </c>
      <c r="AC1587" s="119" t="s">
        <v>448</v>
      </c>
      <c r="AD1587" s="119" t="s">
        <v>500</v>
      </c>
      <c r="AE1587" s="119" t="s">
        <v>159</v>
      </c>
      <c r="AF1587" s="119" t="s">
        <v>56</v>
      </c>
      <c r="AG1587" s="119" t="s">
        <v>564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</v>
      </c>
      <c r="AQ1587" s="119">
        <v>16</v>
      </c>
      <c r="AR1587" s="119">
        <v>72</v>
      </c>
      <c r="AS1587" s="119">
        <v>57</v>
      </c>
      <c r="AT1587" s="119">
        <v>13</v>
      </c>
      <c r="AU1587" s="119">
        <v>4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29.9</v>
      </c>
      <c r="BI1587" s="119">
        <v>29.5</v>
      </c>
      <c r="BJ1587" s="119">
        <v>33.9</v>
      </c>
      <c r="BK1587" s="119">
        <v>38</v>
      </c>
      <c r="BL1587" s="119">
        <v>11</v>
      </c>
      <c r="BM1587" s="119" t="s">
        <v>434</v>
      </c>
    </row>
    <row r="1588" spans="1:65" s="119" customFormat="1" ht="11.4" x14ac:dyDescent="0.2">
      <c r="A1588" s="119" t="s">
        <v>92</v>
      </c>
      <c r="B1588" s="119">
        <v>486</v>
      </c>
      <c r="C1588" s="119">
        <v>4</v>
      </c>
      <c r="D1588" s="119">
        <v>455</v>
      </c>
      <c r="E1588" s="119">
        <v>2</v>
      </c>
      <c r="F1588" s="119">
        <v>23</v>
      </c>
      <c r="G1588" s="119">
        <v>0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0.82499999999999996</v>
      </c>
      <c r="P1588" s="119">
        <v>93.81</v>
      </c>
      <c r="Q1588" s="119">
        <v>0.41199999999999998</v>
      </c>
      <c r="R1588" s="119">
        <v>4.742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481</v>
      </c>
      <c r="AB1588" s="119" t="s">
        <v>573</v>
      </c>
      <c r="AC1588" s="119" t="s">
        <v>431</v>
      </c>
      <c r="AD1588" s="119" t="s">
        <v>540</v>
      </c>
      <c r="AE1588" s="119" t="s">
        <v>713</v>
      </c>
      <c r="AF1588" s="119" t="s">
        <v>142</v>
      </c>
      <c r="AG1588" s="119" t="s">
        <v>56</v>
      </c>
      <c r="AH1588" s="119" t="s">
        <v>530</v>
      </c>
      <c r="AI1588" s="119" t="s">
        <v>56</v>
      </c>
      <c r="AJ1588" s="119" t="s">
        <v>442</v>
      </c>
      <c r="AK1588" s="119" t="s">
        <v>56</v>
      </c>
      <c r="AL1588" s="119" t="s">
        <v>56</v>
      </c>
      <c r="AM1588" s="119">
        <v>1</v>
      </c>
      <c r="AN1588" s="119">
        <v>9</v>
      </c>
      <c r="AO1588" s="119">
        <v>16</v>
      </c>
      <c r="AP1588" s="119">
        <v>27</v>
      </c>
      <c r="AQ1588" s="119">
        <v>89</v>
      </c>
      <c r="AR1588" s="119">
        <v>238</v>
      </c>
      <c r="AS1588" s="119">
        <v>90</v>
      </c>
      <c r="AT1588" s="119">
        <v>12</v>
      </c>
      <c r="AU1588" s="119">
        <v>3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26.3</v>
      </c>
      <c r="BI1588" s="119">
        <v>27</v>
      </c>
      <c r="BJ1588" s="119">
        <v>31.1</v>
      </c>
      <c r="BK1588" s="119">
        <v>33.9</v>
      </c>
      <c r="BL1588" s="119">
        <v>6</v>
      </c>
      <c r="BM1588" s="119" t="s">
        <v>433</v>
      </c>
    </row>
    <row r="1589" spans="1:65" s="119" customFormat="1" ht="11.4" x14ac:dyDescent="0.2">
      <c r="A1589" s="119" t="s">
        <v>92</v>
      </c>
      <c r="B1589" s="119">
        <v>197</v>
      </c>
      <c r="C1589" s="119">
        <v>1</v>
      </c>
      <c r="D1589" s="119">
        <v>177</v>
      </c>
      <c r="E1589" s="119">
        <v>1</v>
      </c>
      <c r="F1589" s="119">
        <v>18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0.50800000000000001</v>
      </c>
      <c r="P1589" s="119">
        <v>89.34</v>
      </c>
      <c r="Q1589" s="119">
        <v>0.50800000000000001</v>
      </c>
      <c r="R1589" s="119">
        <v>9.1370000000000005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464</v>
      </c>
      <c r="AB1589" s="119" t="s">
        <v>547</v>
      </c>
      <c r="AC1589" s="119" t="s">
        <v>573</v>
      </c>
      <c r="AD1589" s="119" t="s">
        <v>541</v>
      </c>
      <c r="AE1589" s="119" t="s">
        <v>56</v>
      </c>
      <c r="AF1589" s="119" t="s">
        <v>555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1</v>
      </c>
      <c r="AP1589" s="119">
        <v>1</v>
      </c>
      <c r="AQ1589" s="119">
        <v>14</v>
      </c>
      <c r="AR1589" s="119">
        <v>80</v>
      </c>
      <c r="AS1589" s="119">
        <v>76</v>
      </c>
      <c r="AT1589" s="119">
        <v>21</v>
      </c>
      <c r="AU1589" s="119">
        <v>3</v>
      </c>
      <c r="AV1589" s="119">
        <v>1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30.2</v>
      </c>
      <c r="BI1589" s="119">
        <v>30.1</v>
      </c>
      <c r="BJ1589" s="119">
        <v>34.299999999999997</v>
      </c>
      <c r="BK1589" s="119">
        <v>38</v>
      </c>
      <c r="BL1589" s="119">
        <v>14</v>
      </c>
      <c r="BM1589" s="119" t="s">
        <v>434</v>
      </c>
    </row>
    <row r="1590" spans="1:65" s="119" customFormat="1" ht="11.4" x14ac:dyDescent="0.2">
      <c r="A1590" s="119" t="s">
        <v>96</v>
      </c>
      <c r="B1590" s="119">
        <v>390</v>
      </c>
      <c r="C1590" s="119">
        <v>3</v>
      </c>
      <c r="D1590" s="119">
        <v>363</v>
      </c>
      <c r="E1590" s="119">
        <v>1</v>
      </c>
      <c r="F1590" s="119">
        <v>22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0.76900000000000002</v>
      </c>
      <c r="P1590" s="119">
        <v>93.08</v>
      </c>
      <c r="Q1590" s="119">
        <v>0</v>
      </c>
      <c r="R1590" s="119">
        <v>5.641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491</v>
      </c>
      <c r="AB1590" s="119" t="s">
        <v>491</v>
      </c>
      <c r="AC1590" s="119" t="s">
        <v>484</v>
      </c>
      <c r="AD1590" s="119" t="s">
        <v>565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428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1</v>
      </c>
      <c r="AP1590" s="119">
        <v>2</v>
      </c>
      <c r="AQ1590" s="119">
        <v>42</v>
      </c>
      <c r="AR1590" s="119">
        <v>202</v>
      </c>
      <c r="AS1590" s="119">
        <v>124</v>
      </c>
      <c r="AT1590" s="119">
        <v>17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29</v>
      </c>
      <c r="BI1590" s="119">
        <v>28.9</v>
      </c>
      <c r="BJ1590" s="119">
        <v>32.6</v>
      </c>
      <c r="BK1590" s="119">
        <v>35</v>
      </c>
      <c r="BL1590" s="119">
        <v>8</v>
      </c>
      <c r="BM1590" s="119" t="s">
        <v>433</v>
      </c>
    </row>
    <row r="1591" spans="1:65" s="119" customFormat="1" ht="11.4" x14ac:dyDescent="0.2">
      <c r="A1591" s="119" t="s">
        <v>96</v>
      </c>
      <c r="B1591" s="119">
        <v>209</v>
      </c>
      <c r="C1591" s="119">
        <v>1</v>
      </c>
      <c r="D1591" s="119">
        <v>183</v>
      </c>
      <c r="E1591" s="119">
        <v>1</v>
      </c>
      <c r="F1591" s="119">
        <v>23</v>
      </c>
      <c r="G1591" s="119">
        <v>0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0.47799999999999998</v>
      </c>
      <c r="P1591" s="119">
        <v>87.56</v>
      </c>
      <c r="Q1591" s="119">
        <v>0</v>
      </c>
      <c r="R1591" s="119">
        <v>10.53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577</v>
      </c>
      <c r="AB1591" s="119" t="s">
        <v>518</v>
      </c>
      <c r="AC1591" s="119" t="s">
        <v>456</v>
      </c>
      <c r="AD1591" s="119" t="s">
        <v>505</v>
      </c>
      <c r="AE1591" s="119" t="s">
        <v>56</v>
      </c>
      <c r="AF1591" s="119" t="s">
        <v>456</v>
      </c>
      <c r="AG1591" s="119" t="s">
        <v>56</v>
      </c>
      <c r="AH1591" s="119" t="s">
        <v>603</v>
      </c>
      <c r="AI1591" s="119" t="s">
        <v>56</v>
      </c>
      <c r="AJ1591" s="119" t="s">
        <v>535</v>
      </c>
      <c r="AK1591" s="119" t="s">
        <v>56</v>
      </c>
      <c r="AL1591" s="119" t="s">
        <v>466</v>
      </c>
      <c r="AM1591" s="119">
        <v>0</v>
      </c>
      <c r="AN1591" s="119">
        <v>0</v>
      </c>
      <c r="AO1591" s="119">
        <v>0</v>
      </c>
      <c r="AP1591" s="119">
        <v>1</v>
      </c>
      <c r="AQ1591" s="119">
        <v>15</v>
      </c>
      <c r="AR1591" s="119">
        <v>84</v>
      </c>
      <c r="AS1591" s="119">
        <v>82</v>
      </c>
      <c r="AT1591" s="119">
        <v>22</v>
      </c>
      <c r="AU1591" s="119">
        <v>4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30.5</v>
      </c>
      <c r="BI1591" s="119">
        <v>30.2</v>
      </c>
      <c r="BJ1591" s="119">
        <v>34.6</v>
      </c>
      <c r="BK1591" s="119">
        <v>37.6</v>
      </c>
      <c r="BL1591" s="119">
        <v>13</v>
      </c>
      <c r="BM1591" s="119" t="s">
        <v>434</v>
      </c>
    </row>
    <row r="1592" spans="1:65" s="119" customFormat="1" ht="11.4" x14ac:dyDescent="0.2">
      <c r="A1592" s="119" t="s">
        <v>100</v>
      </c>
      <c r="B1592" s="119">
        <v>352</v>
      </c>
      <c r="C1592" s="119">
        <v>1</v>
      </c>
      <c r="D1592" s="119">
        <v>327</v>
      </c>
      <c r="E1592" s="119">
        <v>2</v>
      </c>
      <c r="F1592" s="119">
        <v>22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0.28499999999999998</v>
      </c>
      <c r="P1592" s="119">
        <v>92.88</v>
      </c>
      <c r="Q1592" s="119">
        <v>0.28499999999999998</v>
      </c>
      <c r="R1592" s="119">
        <v>6.2679999999999998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462</v>
      </c>
      <c r="AB1592" s="119" t="s">
        <v>480</v>
      </c>
      <c r="AC1592" s="119" t="s">
        <v>576</v>
      </c>
      <c r="AD1592" s="119" t="s">
        <v>446</v>
      </c>
      <c r="AE1592" s="119" t="s">
        <v>457</v>
      </c>
      <c r="AF1592" s="119" t="s">
        <v>176</v>
      </c>
      <c r="AG1592" s="119" t="s">
        <v>56</v>
      </c>
      <c r="AH1592" s="119" t="s">
        <v>56</v>
      </c>
      <c r="AI1592" s="119" t="s">
        <v>56</v>
      </c>
      <c r="AJ1592" s="119" t="s">
        <v>182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2</v>
      </c>
      <c r="AP1592" s="119">
        <v>5</v>
      </c>
      <c r="AQ1592" s="119">
        <v>43</v>
      </c>
      <c r="AR1592" s="119">
        <v>170</v>
      </c>
      <c r="AS1592" s="119">
        <v>116</v>
      </c>
      <c r="AT1592" s="119">
        <v>14</v>
      </c>
      <c r="AU1592" s="119">
        <v>2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28.7</v>
      </c>
      <c r="BI1592" s="119">
        <v>28.8</v>
      </c>
      <c r="BJ1592" s="119">
        <v>32.299999999999997</v>
      </c>
      <c r="BK1592" s="119">
        <v>34.799999999999997</v>
      </c>
      <c r="BL1592" s="119">
        <v>6</v>
      </c>
      <c r="BM1592" s="119" t="s">
        <v>433</v>
      </c>
    </row>
    <row r="1593" spans="1:65" s="119" customFormat="1" ht="11.4" x14ac:dyDescent="0.2">
      <c r="A1593" s="119" t="s">
        <v>100</v>
      </c>
      <c r="B1593" s="119">
        <v>249</v>
      </c>
      <c r="C1593" s="119">
        <v>2</v>
      </c>
      <c r="D1593" s="119">
        <v>223</v>
      </c>
      <c r="E1593" s="119">
        <v>1</v>
      </c>
      <c r="F1593" s="119">
        <v>23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0.40200000000000002</v>
      </c>
      <c r="P1593" s="119">
        <v>89.16</v>
      </c>
      <c r="Q1593" s="119">
        <v>0</v>
      </c>
      <c r="R1593" s="119">
        <v>8.8350000000000009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553</v>
      </c>
      <c r="AB1593" s="119" t="s">
        <v>547</v>
      </c>
      <c r="AC1593" s="119" t="s">
        <v>568</v>
      </c>
      <c r="AD1593" s="119" t="s">
        <v>561</v>
      </c>
      <c r="AE1593" s="119" t="s">
        <v>483</v>
      </c>
      <c r="AF1593" s="119" t="s">
        <v>538</v>
      </c>
      <c r="AG1593" s="119" t="s">
        <v>468</v>
      </c>
      <c r="AH1593" s="119" t="s">
        <v>556</v>
      </c>
      <c r="AI1593" s="119" t="s">
        <v>544</v>
      </c>
      <c r="AJ1593" s="119" t="s">
        <v>56</v>
      </c>
      <c r="AK1593" s="119" t="s">
        <v>56</v>
      </c>
      <c r="AL1593" s="119" t="s">
        <v>172</v>
      </c>
      <c r="AM1593" s="119">
        <v>0</v>
      </c>
      <c r="AN1593" s="119">
        <v>0</v>
      </c>
      <c r="AO1593" s="119">
        <v>1</v>
      </c>
      <c r="AP1593" s="119">
        <v>1</v>
      </c>
      <c r="AQ1593" s="119">
        <v>18</v>
      </c>
      <c r="AR1593" s="119">
        <v>107</v>
      </c>
      <c r="AS1593" s="119">
        <v>93</v>
      </c>
      <c r="AT1593" s="119">
        <v>22</v>
      </c>
      <c r="AU1593" s="119">
        <v>6</v>
      </c>
      <c r="AV1593" s="119">
        <v>1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30.2</v>
      </c>
      <c r="BI1593" s="119">
        <v>29.9</v>
      </c>
      <c r="BJ1593" s="119">
        <v>34.299999999999997</v>
      </c>
      <c r="BK1593" s="119">
        <v>37.799999999999997</v>
      </c>
      <c r="BL1593" s="119">
        <v>16</v>
      </c>
      <c r="BM1593" s="119" t="s">
        <v>434</v>
      </c>
    </row>
    <row r="1594" spans="1:65" s="119" customFormat="1" ht="11.4" x14ac:dyDescent="0.2">
      <c r="A1594" s="119" t="s">
        <v>105</v>
      </c>
      <c r="B1594" s="119">
        <v>355</v>
      </c>
      <c r="C1594" s="119">
        <v>2</v>
      </c>
      <c r="D1594" s="119">
        <v>327</v>
      </c>
      <c r="E1594" s="119">
        <v>1</v>
      </c>
      <c r="F1594" s="119">
        <v>24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0.56499999999999995</v>
      </c>
      <c r="P1594" s="119">
        <v>92.09</v>
      </c>
      <c r="Q1594" s="119">
        <v>0.28199999999999997</v>
      </c>
      <c r="R1594" s="119">
        <v>6.78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554</v>
      </c>
      <c r="AB1594" s="119" t="s">
        <v>603</v>
      </c>
      <c r="AC1594" s="119" t="s">
        <v>169</v>
      </c>
      <c r="AD1594" s="119" t="s">
        <v>531</v>
      </c>
      <c r="AE1594" s="119" t="s">
        <v>430</v>
      </c>
      <c r="AF1594" s="119" t="s">
        <v>669</v>
      </c>
      <c r="AG1594" s="119" t="s">
        <v>446</v>
      </c>
      <c r="AH1594" s="119" t="s">
        <v>542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4</v>
      </c>
      <c r="AP1594" s="119">
        <v>6</v>
      </c>
      <c r="AQ1594" s="119">
        <v>47</v>
      </c>
      <c r="AR1594" s="119">
        <v>176</v>
      </c>
      <c r="AS1594" s="119">
        <v>105</v>
      </c>
      <c r="AT1594" s="119">
        <v>14</v>
      </c>
      <c r="AU1594" s="119">
        <v>2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28.4</v>
      </c>
      <c r="BI1594" s="119">
        <v>28.5</v>
      </c>
      <c r="BJ1594" s="119">
        <v>32.299999999999997</v>
      </c>
      <c r="BK1594" s="119">
        <v>34.799999999999997</v>
      </c>
      <c r="BL1594" s="119">
        <v>6</v>
      </c>
      <c r="BM1594" s="119" t="s">
        <v>433</v>
      </c>
    </row>
    <row r="1595" spans="1:65" s="119" customFormat="1" ht="11.4" x14ac:dyDescent="0.2">
      <c r="A1595" s="119" t="s">
        <v>105</v>
      </c>
      <c r="B1595" s="119">
        <v>266</v>
      </c>
      <c r="C1595" s="119">
        <v>1</v>
      </c>
      <c r="D1595" s="119">
        <v>241</v>
      </c>
      <c r="E1595" s="119">
        <v>1</v>
      </c>
      <c r="F1595" s="119">
        <v>22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90.94</v>
      </c>
      <c r="Q1595" s="119">
        <v>0</v>
      </c>
      <c r="R1595" s="119">
        <v>8.3019999999999996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492</v>
      </c>
      <c r="AB1595" s="119" t="s">
        <v>520</v>
      </c>
      <c r="AC1595" s="119" t="s">
        <v>495</v>
      </c>
      <c r="AD1595" s="119" t="s">
        <v>547</v>
      </c>
      <c r="AE1595" s="119" t="s">
        <v>56</v>
      </c>
      <c r="AF1595" s="119" t="s">
        <v>56</v>
      </c>
      <c r="AG1595" s="119" t="s">
        <v>609</v>
      </c>
      <c r="AH1595" s="119" t="s">
        <v>555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0</v>
      </c>
      <c r="AP1595" s="119">
        <v>1</v>
      </c>
      <c r="AQ1595" s="119">
        <v>16</v>
      </c>
      <c r="AR1595" s="119">
        <v>107</v>
      </c>
      <c r="AS1595" s="119">
        <v>105</v>
      </c>
      <c r="AT1595" s="119">
        <v>30</v>
      </c>
      <c r="AU1595" s="119">
        <v>5</v>
      </c>
      <c r="AV1595" s="119">
        <v>1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30.5</v>
      </c>
      <c r="BI1595" s="119">
        <v>30.3</v>
      </c>
      <c r="BJ1595" s="119">
        <v>34.6</v>
      </c>
      <c r="BK1595" s="119">
        <v>37.6</v>
      </c>
      <c r="BL1595" s="119">
        <v>17</v>
      </c>
      <c r="BM1595" s="119" t="s">
        <v>434</v>
      </c>
    </row>
    <row r="1596" spans="1:65" s="119" customFormat="1" ht="11.4" x14ac:dyDescent="0.2">
      <c r="A1596" s="119" t="s">
        <v>109</v>
      </c>
      <c r="B1596" s="119">
        <v>355</v>
      </c>
      <c r="C1596" s="119">
        <v>2</v>
      </c>
      <c r="D1596" s="119">
        <v>334</v>
      </c>
      <c r="E1596" s="119">
        <v>1</v>
      </c>
      <c r="F1596" s="119">
        <v>18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0.28199999999999997</v>
      </c>
      <c r="P1596" s="119">
        <v>94.08</v>
      </c>
      <c r="Q1596" s="119">
        <v>0</v>
      </c>
      <c r="R1596" s="119">
        <v>4.7889999999999997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576</v>
      </c>
      <c r="AB1596" s="119" t="s">
        <v>565</v>
      </c>
      <c r="AC1596" s="119" t="s">
        <v>625</v>
      </c>
      <c r="AD1596" s="119" t="s">
        <v>578</v>
      </c>
      <c r="AE1596" s="119" t="s">
        <v>452</v>
      </c>
      <c r="AF1596" s="119" t="s">
        <v>56</v>
      </c>
      <c r="AG1596" s="119" t="s">
        <v>56</v>
      </c>
      <c r="AH1596" s="119" t="s">
        <v>550</v>
      </c>
      <c r="AI1596" s="119" t="s">
        <v>56</v>
      </c>
      <c r="AJ1596" s="119" t="s">
        <v>58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2</v>
      </c>
      <c r="AP1596" s="119">
        <v>5</v>
      </c>
      <c r="AQ1596" s="119">
        <v>42</v>
      </c>
      <c r="AR1596" s="119">
        <v>185</v>
      </c>
      <c r="AS1596" s="119">
        <v>106</v>
      </c>
      <c r="AT1596" s="119">
        <v>13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28.6</v>
      </c>
      <c r="BI1596" s="119">
        <v>28.7</v>
      </c>
      <c r="BJ1596" s="119">
        <v>32.200000000000003</v>
      </c>
      <c r="BK1596" s="119">
        <v>34.6</v>
      </c>
      <c r="BL1596" s="119">
        <v>5</v>
      </c>
      <c r="BM1596" s="119" t="s">
        <v>433</v>
      </c>
    </row>
    <row r="1597" spans="1:65" s="119" customFormat="1" ht="11.4" x14ac:dyDescent="0.2">
      <c r="A1597" s="119" t="s">
        <v>109</v>
      </c>
      <c r="B1597" s="119">
        <v>319</v>
      </c>
      <c r="C1597" s="119">
        <v>2</v>
      </c>
      <c r="D1597" s="119">
        <v>294</v>
      </c>
      <c r="E1597" s="119">
        <v>1</v>
      </c>
      <c r="F1597" s="119">
        <v>22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0.627</v>
      </c>
      <c r="P1597" s="119">
        <v>91.85</v>
      </c>
      <c r="Q1597" s="119">
        <v>0</v>
      </c>
      <c r="R1597" s="119">
        <v>6.5830000000000002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480</v>
      </c>
      <c r="AB1597" s="119" t="s">
        <v>567</v>
      </c>
      <c r="AC1597" s="119" t="s">
        <v>483</v>
      </c>
      <c r="AD1597" s="119" t="s">
        <v>578</v>
      </c>
      <c r="AE1597" s="119" t="s">
        <v>456</v>
      </c>
      <c r="AF1597" s="119" t="s">
        <v>466</v>
      </c>
      <c r="AG1597" s="119" t="s">
        <v>56</v>
      </c>
      <c r="AH1597" s="119" t="s">
        <v>578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1</v>
      </c>
      <c r="AP1597" s="119">
        <v>3</v>
      </c>
      <c r="AQ1597" s="119">
        <v>28</v>
      </c>
      <c r="AR1597" s="119">
        <v>130</v>
      </c>
      <c r="AS1597" s="119">
        <v>124</v>
      </c>
      <c r="AT1597" s="119">
        <v>27</v>
      </c>
      <c r="AU1597" s="119">
        <v>4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29.9</v>
      </c>
      <c r="BI1597" s="119">
        <v>29.9</v>
      </c>
      <c r="BJ1597" s="119">
        <v>33.9</v>
      </c>
      <c r="BK1597" s="119">
        <v>36.700000000000003</v>
      </c>
      <c r="BL1597" s="119">
        <v>14</v>
      </c>
      <c r="BM1597" s="119" t="s">
        <v>434</v>
      </c>
    </row>
    <row r="1598" spans="1:65" s="119" customFormat="1" ht="11.4" x14ac:dyDescent="0.2">
      <c r="A1598" s="119" t="s">
        <v>113</v>
      </c>
      <c r="B1598" s="119">
        <v>353</v>
      </c>
      <c r="C1598" s="119">
        <v>1</v>
      </c>
      <c r="D1598" s="119">
        <v>328</v>
      </c>
      <c r="E1598" s="119">
        <v>2</v>
      </c>
      <c r="F1598" s="119">
        <v>21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92.92</v>
      </c>
      <c r="Q1598" s="119">
        <v>0.28299999999999997</v>
      </c>
      <c r="R1598" s="119">
        <v>5.9489999999999998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549</v>
      </c>
      <c r="AB1598" s="119" t="s">
        <v>480</v>
      </c>
      <c r="AC1598" s="119" t="s">
        <v>538</v>
      </c>
      <c r="AD1598" s="119" t="s">
        <v>603</v>
      </c>
      <c r="AE1598" s="119" t="s">
        <v>459</v>
      </c>
      <c r="AF1598" s="119" t="s">
        <v>469</v>
      </c>
      <c r="AG1598" s="119" t="s">
        <v>56</v>
      </c>
      <c r="AH1598" s="119" t="s">
        <v>563</v>
      </c>
      <c r="AI1598" s="119" t="s">
        <v>56</v>
      </c>
      <c r="AJ1598" s="119" t="s">
        <v>56</v>
      </c>
      <c r="AK1598" s="119" t="s">
        <v>56</v>
      </c>
      <c r="AL1598" s="119" t="s">
        <v>467</v>
      </c>
      <c r="AM1598" s="119">
        <v>0</v>
      </c>
      <c r="AN1598" s="119">
        <v>0</v>
      </c>
      <c r="AO1598" s="119">
        <v>0</v>
      </c>
      <c r="AP1598" s="119">
        <v>6</v>
      </c>
      <c r="AQ1598" s="119">
        <v>43</v>
      </c>
      <c r="AR1598" s="119">
        <v>177</v>
      </c>
      <c r="AS1598" s="119">
        <v>110</v>
      </c>
      <c r="AT1598" s="119">
        <v>15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28.8</v>
      </c>
      <c r="BI1598" s="119">
        <v>28.7</v>
      </c>
      <c r="BJ1598" s="119">
        <v>32.4</v>
      </c>
      <c r="BK1598" s="119">
        <v>34.9</v>
      </c>
      <c r="BL1598" s="119">
        <v>6</v>
      </c>
      <c r="BM1598" s="119" t="s">
        <v>433</v>
      </c>
    </row>
    <row r="1599" spans="1:65" s="119" customFormat="1" ht="11.4" x14ac:dyDescent="0.2">
      <c r="A1599" s="119" t="s">
        <v>113</v>
      </c>
      <c r="B1599" s="119">
        <v>309</v>
      </c>
      <c r="C1599" s="119">
        <v>2</v>
      </c>
      <c r="D1599" s="119">
        <v>283</v>
      </c>
      <c r="E1599" s="119">
        <v>1</v>
      </c>
      <c r="F1599" s="119">
        <v>22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0.32400000000000001</v>
      </c>
      <c r="P1599" s="119">
        <v>91.59</v>
      </c>
      <c r="Q1599" s="119">
        <v>0.32400000000000001</v>
      </c>
      <c r="R1599" s="119">
        <v>7.12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514</v>
      </c>
      <c r="AB1599" s="119" t="s">
        <v>520</v>
      </c>
      <c r="AC1599" s="119" t="s">
        <v>474</v>
      </c>
      <c r="AD1599" s="119" t="s">
        <v>528</v>
      </c>
      <c r="AE1599" s="119" t="s">
        <v>512</v>
      </c>
      <c r="AF1599" s="119" t="s">
        <v>56</v>
      </c>
      <c r="AG1599" s="119" t="s">
        <v>607</v>
      </c>
      <c r="AH1599" s="119" t="s">
        <v>552</v>
      </c>
      <c r="AI1599" s="119" t="s">
        <v>56</v>
      </c>
      <c r="AJ1599" s="119" t="s">
        <v>517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0</v>
      </c>
      <c r="AP1599" s="119">
        <v>1</v>
      </c>
      <c r="AQ1599" s="119">
        <v>23</v>
      </c>
      <c r="AR1599" s="119">
        <v>117</v>
      </c>
      <c r="AS1599" s="119">
        <v>130</v>
      </c>
      <c r="AT1599" s="119">
        <v>33</v>
      </c>
      <c r="AU1599" s="119">
        <v>5</v>
      </c>
      <c r="AV1599" s="119">
        <v>1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30.6</v>
      </c>
      <c r="BI1599" s="119">
        <v>30.4</v>
      </c>
      <c r="BJ1599" s="119">
        <v>34.4</v>
      </c>
      <c r="BK1599" s="119">
        <v>37.6</v>
      </c>
      <c r="BL1599" s="119">
        <v>20</v>
      </c>
      <c r="BM1599" s="119" t="s">
        <v>434</v>
      </c>
    </row>
    <row r="1600" spans="1:65" s="119" customFormat="1" ht="11.4" x14ac:dyDescent="0.2">
      <c r="A1600" s="119" t="s">
        <v>117</v>
      </c>
      <c r="B1600" s="119">
        <v>317</v>
      </c>
      <c r="C1600" s="119">
        <v>2</v>
      </c>
      <c r="D1600" s="119">
        <v>295</v>
      </c>
      <c r="E1600" s="119">
        <v>1</v>
      </c>
      <c r="F1600" s="119">
        <v>18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0.63100000000000001</v>
      </c>
      <c r="P1600" s="119">
        <v>92.74</v>
      </c>
      <c r="Q1600" s="119">
        <v>0.315</v>
      </c>
      <c r="R1600" s="119">
        <v>5.6779999999999999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435</v>
      </c>
      <c r="AB1600" s="119" t="s">
        <v>446</v>
      </c>
      <c r="AC1600" s="119" t="s">
        <v>479</v>
      </c>
      <c r="AD1600" s="119" t="s">
        <v>495</v>
      </c>
      <c r="AE1600" s="119" t="s">
        <v>667</v>
      </c>
      <c r="AF1600" s="119" t="s">
        <v>133</v>
      </c>
      <c r="AG1600" s="119" t="s">
        <v>180</v>
      </c>
      <c r="AH1600" s="119" t="s">
        <v>561</v>
      </c>
      <c r="AI1600" s="119" t="s">
        <v>56</v>
      </c>
      <c r="AJ1600" s="119" t="s">
        <v>691</v>
      </c>
      <c r="AK1600" s="119" t="s">
        <v>56</v>
      </c>
      <c r="AL1600" s="119" t="s">
        <v>56</v>
      </c>
      <c r="AM1600" s="119">
        <v>0</v>
      </c>
      <c r="AN1600" s="119">
        <v>8</v>
      </c>
      <c r="AO1600" s="119">
        <v>3</v>
      </c>
      <c r="AP1600" s="119">
        <v>8</v>
      </c>
      <c r="AQ1600" s="119">
        <v>38</v>
      </c>
      <c r="AR1600" s="119">
        <v>151</v>
      </c>
      <c r="AS1600" s="119">
        <v>93</v>
      </c>
      <c r="AT1600" s="119">
        <v>16</v>
      </c>
      <c r="AU1600" s="119">
        <v>2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28.1</v>
      </c>
      <c r="BI1600" s="119">
        <v>28.7</v>
      </c>
      <c r="BJ1600" s="119">
        <v>32.5</v>
      </c>
      <c r="BK1600" s="119">
        <v>35.200000000000003</v>
      </c>
      <c r="BL1600" s="119">
        <v>8</v>
      </c>
      <c r="BM1600" s="119" t="s">
        <v>433</v>
      </c>
    </row>
    <row r="1601" spans="1:65" s="119" customFormat="1" ht="11.4" x14ac:dyDescent="0.2">
      <c r="A1601" s="119" t="s">
        <v>117</v>
      </c>
      <c r="B1601" s="119">
        <v>330</v>
      </c>
      <c r="C1601" s="119">
        <v>1</v>
      </c>
      <c r="D1601" s="119">
        <v>306</v>
      </c>
      <c r="E1601" s="119">
        <v>0</v>
      </c>
      <c r="F1601" s="119">
        <v>22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0.30299999999999999</v>
      </c>
      <c r="P1601" s="119">
        <v>92.42</v>
      </c>
      <c r="Q1601" s="119">
        <v>0</v>
      </c>
      <c r="R1601" s="119">
        <v>6.6669999999999998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563</v>
      </c>
      <c r="AB1601" s="119" t="s">
        <v>505</v>
      </c>
      <c r="AC1601" s="119" t="s">
        <v>500</v>
      </c>
      <c r="AD1601" s="119" t="s">
        <v>558</v>
      </c>
      <c r="AE1601" s="119" t="s">
        <v>193</v>
      </c>
      <c r="AF1601" s="119" t="s">
        <v>430</v>
      </c>
      <c r="AG1601" s="119" t="s">
        <v>169</v>
      </c>
      <c r="AH1601" s="119" t="s">
        <v>568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0</v>
      </c>
      <c r="AP1601" s="119">
        <v>3</v>
      </c>
      <c r="AQ1601" s="119">
        <v>24</v>
      </c>
      <c r="AR1601" s="119">
        <v>130</v>
      </c>
      <c r="AS1601" s="119">
        <v>129</v>
      </c>
      <c r="AT1601" s="119">
        <v>36</v>
      </c>
      <c r="AU1601" s="119">
        <v>6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30.4</v>
      </c>
      <c r="BI1601" s="119">
        <v>30.1</v>
      </c>
      <c r="BJ1601" s="119">
        <v>34.6</v>
      </c>
      <c r="BK1601" s="119">
        <v>37.6</v>
      </c>
      <c r="BL1601" s="119">
        <v>21</v>
      </c>
      <c r="BM1601" s="119" t="s">
        <v>434</v>
      </c>
    </row>
    <row r="1602" spans="1:65" s="119" customFormat="1" ht="11.4" x14ac:dyDescent="0.2">
      <c r="A1602" s="119" t="s">
        <v>122</v>
      </c>
      <c r="B1602" s="119">
        <v>306</v>
      </c>
      <c r="C1602" s="119">
        <v>2</v>
      </c>
      <c r="D1602" s="119">
        <v>285</v>
      </c>
      <c r="E1602" s="119">
        <v>1</v>
      </c>
      <c r="F1602" s="119">
        <v>17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0.65400000000000003</v>
      </c>
      <c r="P1602" s="119">
        <v>93.14</v>
      </c>
      <c r="Q1602" s="119">
        <v>0.32700000000000001</v>
      </c>
      <c r="R1602" s="119">
        <v>5.2290000000000001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541</v>
      </c>
      <c r="AB1602" s="119" t="s">
        <v>602</v>
      </c>
      <c r="AC1602" s="119" t="s">
        <v>473</v>
      </c>
      <c r="AD1602" s="119" t="s">
        <v>562</v>
      </c>
      <c r="AE1602" s="119" t="s">
        <v>172</v>
      </c>
      <c r="AF1602" s="119" t="s">
        <v>457</v>
      </c>
      <c r="AG1602" s="119" t="s">
        <v>56</v>
      </c>
      <c r="AH1602" s="119" t="s">
        <v>56</v>
      </c>
      <c r="AI1602" s="119" t="s">
        <v>56</v>
      </c>
      <c r="AJ1602" s="119" t="s">
        <v>556</v>
      </c>
      <c r="AK1602" s="119" t="s">
        <v>56</v>
      </c>
      <c r="AL1602" s="119" t="s">
        <v>56</v>
      </c>
      <c r="AM1602" s="119">
        <v>1</v>
      </c>
      <c r="AN1602" s="119">
        <v>4</v>
      </c>
      <c r="AO1602" s="119">
        <v>4</v>
      </c>
      <c r="AP1602" s="119">
        <v>4</v>
      </c>
      <c r="AQ1602" s="119">
        <v>46</v>
      </c>
      <c r="AR1602" s="119">
        <v>148</v>
      </c>
      <c r="AS1602" s="119">
        <v>84</v>
      </c>
      <c r="AT1602" s="119">
        <v>14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28</v>
      </c>
      <c r="BI1602" s="119">
        <v>28.4</v>
      </c>
      <c r="BJ1602" s="119">
        <v>32.299999999999997</v>
      </c>
      <c r="BK1602" s="119">
        <v>35</v>
      </c>
      <c r="BL1602" s="119">
        <v>7</v>
      </c>
      <c r="BM1602" s="119" t="s">
        <v>433</v>
      </c>
    </row>
    <row r="1603" spans="1:65" s="119" customFormat="1" ht="11.4" x14ac:dyDescent="0.2">
      <c r="A1603" s="119" t="s">
        <v>122</v>
      </c>
      <c r="B1603" s="119">
        <v>367</v>
      </c>
      <c r="C1603" s="119">
        <v>3</v>
      </c>
      <c r="D1603" s="119">
        <v>339</v>
      </c>
      <c r="E1603" s="119">
        <v>1</v>
      </c>
      <c r="F1603" s="119">
        <v>24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0.54600000000000004</v>
      </c>
      <c r="P1603" s="119">
        <v>92.62</v>
      </c>
      <c r="Q1603" s="119">
        <v>0.27300000000000002</v>
      </c>
      <c r="R1603" s="119">
        <v>6.2839999999999998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529</v>
      </c>
      <c r="AB1603" s="119" t="s">
        <v>561</v>
      </c>
      <c r="AC1603" s="119" t="s">
        <v>458</v>
      </c>
      <c r="AD1603" s="119" t="s">
        <v>561</v>
      </c>
      <c r="AE1603" s="119" t="s">
        <v>56</v>
      </c>
      <c r="AF1603" s="119" t="s">
        <v>56</v>
      </c>
      <c r="AG1603" s="119" t="s">
        <v>56</v>
      </c>
      <c r="AH1603" s="119" t="s">
        <v>472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1</v>
      </c>
      <c r="AP1603" s="119">
        <v>4</v>
      </c>
      <c r="AQ1603" s="119">
        <v>36</v>
      </c>
      <c r="AR1603" s="119">
        <v>161</v>
      </c>
      <c r="AS1603" s="119">
        <v>127</v>
      </c>
      <c r="AT1603" s="119">
        <v>32</v>
      </c>
      <c r="AU1603" s="119">
        <v>4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29.8</v>
      </c>
      <c r="BI1603" s="119">
        <v>29.6</v>
      </c>
      <c r="BJ1603" s="119">
        <v>34</v>
      </c>
      <c r="BK1603" s="119">
        <v>36.799999999999997</v>
      </c>
      <c r="BL1603" s="119">
        <v>17</v>
      </c>
      <c r="BM1603" s="119" t="s">
        <v>434</v>
      </c>
    </row>
    <row r="1604" spans="1:65" s="119" customFormat="1" ht="11.4" x14ac:dyDescent="0.2">
      <c r="A1604" s="119" t="s">
        <v>126</v>
      </c>
      <c r="B1604" s="119">
        <v>287</v>
      </c>
      <c r="C1604" s="119">
        <v>1</v>
      </c>
      <c r="D1604" s="119">
        <v>270</v>
      </c>
      <c r="E1604" s="119">
        <v>2</v>
      </c>
      <c r="F1604" s="119">
        <v>14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0.34799999999999998</v>
      </c>
      <c r="P1604" s="119">
        <v>93.73</v>
      </c>
      <c r="Q1604" s="119">
        <v>0.69699999999999995</v>
      </c>
      <c r="R1604" s="119">
        <v>4.53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505</v>
      </c>
      <c r="AB1604" s="119" t="s">
        <v>550</v>
      </c>
      <c r="AC1604" s="119" t="s">
        <v>456</v>
      </c>
      <c r="AD1604" s="119" t="s">
        <v>480</v>
      </c>
      <c r="AE1604" s="119" t="s">
        <v>456</v>
      </c>
      <c r="AF1604" s="119" t="s">
        <v>451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0</v>
      </c>
      <c r="AP1604" s="119">
        <v>5</v>
      </c>
      <c r="AQ1604" s="119">
        <v>35</v>
      </c>
      <c r="AR1604" s="119">
        <v>151</v>
      </c>
      <c r="AS1604" s="119">
        <v>83</v>
      </c>
      <c r="AT1604" s="119">
        <v>12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28.7</v>
      </c>
      <c r="BI1604" s="119">
        <v>28.5</v>
      </c>
      <c r="BJ1604" s="119">
        <v>32.4</v>
      </c>
      <c r="BK1604" s="119">
        <v>34.799999999999997</v>
      </c>
      <c r="BL1604" s="119">
        <v>6</v>
      </c>
      <c r="BM1604" s="119" t="s">
        <v>433</v>
      </c>
    </row>
    <row r="1605" spans="1:65" s="119" customFormat="1" ht="11.4" x14ac:dyDescent="0.2">
      <c r="A1605" s="119" t="s">
        <v>126</v>
      </c>
      <c r="B1605" s="119">
        <v>419</v>
      </c>
      <c r="C1605" s="119">
        <v>3</v>
      </c>
      <c r="D1605" s="119">
        <v>395</v>
      </c>
      <c r="E1605" s="119">
        <v>1</v>
      </c>
      <c r="F1605" s="119">
        <v>20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0.47799999999999998</v>
      </c>
      <c r="P1605" s="119">
        <v>94.26</v>
      </c>
      <c r="Q1605" s="119">
        <v>0.23899999999999999</v>
      </c>
      <c r="R1605" s="119">
        <v>4.5449999999999999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565</v>
      </c>
      <c r="AB1605" s="119" t="s">
        <v>512</v>
      </c>
      <c r="AC1605" s="119" t="s">
        <v>469</v>
      </c>
      <c r="AD1605" s="119" t="s">
        <v>541</v>
      </c>
      <c r="AE1605" s="119" t="s">
        <v>56</v>
      </c>
      <c r="AF1605" s="119" t="s">
        <v>178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1</v>
      </c>
      <c r="AP1605" s="119">
        <v>7</v>
      </c>
      <c r="AQ1605" s="119">
        <v>49</v>
      </c>
      <c r="AR1605" s="119">
        <v>176</v>
      </c>
      <c r="AS1605" s="119">
        <v>143</v>
      </c>
      <c r="AT1605" s="119">
        <v>37</v>
      </c>
      <c r="AU1605" s="119">
        <v>5</v>
      </c>
      <c r="AV1605" s="119">
        <v>1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29.6</v>
      </c>
      <c r="BI1605" s="119">
        <v>29.5</v>
      </c>
      <c r="BJ1605" s="119">
        <v>33.9</v>
      </c>
      <c r="BK1605" s="119">
        <v>37.1</v>
      </c>
      <c r="BL1605" s="119">
        <v>21</v>
      </c>
      <c r="BM1605" s="119" t="s">
        <v>434</v>
      </c>
    </row>
    <row r="1606" spans="1:65" s="119" customFormat="1" ht="11.4" x14ac:dyDescent="0.2">
      <c r="A1606" s="119" t="s">
        <v>131</v>
      </c>
      <c r="B1606" s="119">
        <v>308</v>
      </c>
      <c r="C1606" s="119">
        <v>1</v>
      </c>
      <c r="D1606" s="119">
        <v>294</v>
      </c>
      <c r="E1606" s="119">
        <v>1</v>
      </c>
      <c r="F1606" s="119">
        <v>12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95.45</v>
      </c>
      <c r="Q1606" s="119">
        <v>0.32500000000000001</v>
      </c>
      <c r="R1606" s="119">
        <v>3.5710000000000002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555</v>
      </c>
      <c r="AB1606" s="119" t="s">
        <v>495</v>
      </c>
      <c r="AC1606" s="119" t="s">
        <v>538</v>
      </c>
      <c r="AD1606" s="119" t="s">
        <v>495</v>
      </c>
      <c r="AE1606" s="119" t="s">
        <v>462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1</v>
      </c>
      <c r="AP1606" s="119">
        <v>6</v>
      </c>
      <c r="AQ1606" s="119">
        <v>49</v>
      </c>
      <c r="AR1606" s="119">
        <v>159</v>
      </c>
      <c r="AS1606" s="119">
        <v>80</v>
      </c>
      <c r="AT1606" s="119">
        <v>12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28.1</v>
      </c>
      <c r="BI1606" s="119">
        <v>28.2</v>
      </c>
      <c r="BJ1606" s="119">
        <v>31.9</v>
      </c>
      <c r="BK1606" s="119">
        <v>34.6</v>
      </c>
      <c r="BL1606" s="119">
        <v>5</v>
      </c>
      <c r="BM1606" s="119" t="s">
        <v>433</v>
      </c>
    </row>
    <row r="1607" spans="1:65" s="119" customFormat="1" ht="11.4" x14ac:dyDescent="0.2">
      <c r="A1607" s="119" t="s">
        <v>131</v>
      </c>
      <c r="B1607" s="119">
        <v>388</v>
      </c>
      <c r="C1607" s="119">
        <v>5</v>
      </c>
      <c r="D1607" s="119">
        <v>372</v>
      </c>
      <c r="E1607" s="119">
        <v>1</v>
      </c>
      <c r="F1607" s="119">
        <v>10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1.0309999999999999</v>
      </c>
      <c r="P1607" s="119">
        <v>95.62</v>
      </c>
      <c r="Q1607" s="119">
        <v>0.25800000000000001</v>
      </c>
      <c r="R1607" s="119">
        <v>2.3199999999999998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577</v>
      </c>
      <c r="AB1607" s="119" t="s">
        <v>495</v>
      </c>
      <c r="AC1607" s="119" t="s">
        <v>459</v>
      </c>
      <c r="AD1607" s="119" t="s">
        <v>556</v>
      </c>
      <c r="AE1607" s="119" t="s">
        <v>500</v>
      </c>
      <c r="AF1607" s="119" t="s">
        <v>187</v>
      </c>
      <c r="AG1607" s="119" t="s">
        <v>518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1</v>
      </c>
      <c r="AN1607" s="119">
        <v>13</v>
      </c>
      <c r="AO1607" s="119">
        <v>14</v>
      </c>
      <c r="AP1607" s="119">
        <v>6</v>
      </c>
      <c r="AQ1607" s="119">
        <v>38</v>
      </c>
      <c r="AR1607" s="119">
        <v>159</v>
      </c>
      <c r="AS1607" s="119">
        <v>126</v>
      </c>
      <c r="AT1607" s="119">
        <v>26</v>
      </c>
      <c r="AU1607" s="119">
        <v>3</v>
      </c>
      <c r="AV1607" s="119">
        <v>1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28.1</v>
      </c>
      <c r="BI1607" s="119">
        <v>29.1</v>
      </c>
      <c r="BJ1607" s="119">
        <v>33.4</v>
      </c>
      <c r="BK1607" s="119">
        <v>36.1</v>
      </c>
      <c r="BL1607" s="119">
        <v>15</v>
      </c>
      <c r="BM1607" s="119" t="s">
        <v>434</v>
      </c>
    </row>
    <row r="1608" spans="1:65" s="119" customFormat="1" ht="11.4" x14ac:dyDescent="0.2">
      <c r="A1608" s="119" t="s">
        <v>137</v>
      </c>
      <c r="B1608" s="119">
        <v>232</v>
      </c>
      <c r="C1608" s="119">
        <v>1</v>
      </c>
      <c r="D1608" s="119">
        <v>223</v>
      </c>
      <c r="E1608" s="119">
        <v>1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0.43099999999999999</v>
      </c>
      <c r="P1608" s="119">
        <v>95.69</v>
      </c>
      <c r="Q1608" s="119">
        <v>0.43099999999999999</v>
      </c>
      <c r="R1608" s="119">
        <v>3.0169999999999999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550</v>
      </c>
      <c r="AB1608" s="119" t="s">
        <v>495</v>
      </c>
      <c r="AC1608" s="119" t="s">
        <v>553</v>
      </c>
      <c r="AD1608" s="119" t="s">
        <v>533</v>
      </c>
      <c r="AE1608" s="119" t="s">
        <v>466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3</v>
      </c>
      <c r="AP1608" s="119">
        <v>2</v>
      </c>
      <c r="AQ1608" s="119">
        <v>37</v>
      </c>
      <c r="AR1608" s="119">
        <v>124</v>
      </c>
      <c r="AS1608" s="119">
        <v>57</v>
      </c>
      <c r="AT1608" s="119">
        <v>9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28.1</v>
      </c>
      <c r="BI1608" s="119">
        <v>28.2</v>
      </c>
      <c r="BJ1608" s="119">
        <v>31.9</v>
      </c>
      <c r="BK1608" s="119">
        <v>34.4</v>
      </c>
      <c r="BL1608" s="119">
        <v>5</v>
      </c>
      <c r="BM1608" s="119" t="s">
        <v>433</v>
      </c>
    </row>
    <row r="1609" spans="1:65" s="119" customFormat="1" ht="11.4" x14ac:dyDescent="0.2">
      <c r="A1609" s="119" t="s">
        <v>137</v>
      </c>
      <c r="B1609" s="119">
        <v>304</v>
      </c>
      <c r="C1609" s="119">
        <v>5</v>
      </c>
      <c r="D1609" s="119">
        <v>287</v>
      </c>
      <c r="E1609" s="119">
        <v>1</v>
      </c>
      <c r="F1609" s="119">
        <v>10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1.3160000000000001</v>
      </c>
      <c r="P1609" s="119">
        <v>94.41</v>
      </c>
      <c r="Q1609" s="119">
        <v>0.32900000000000001</v>
      </c>
      <c r="R1609" s="119">
        <v>3.2890000000000001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484</v>
      </c>
      <c r="AB1609" s="119" t="s">
        <v>555</v>
      </c>
      <c r="AC1609" s="119" t="s">
        <v>469</v>
      </c>
      <c r="AD1609" s="119" t="s">
        <v>578</v>
      </c>
      <c r="AE1609" s="119" t="s">
        <v>56</v>
      </c>
      <c r="AF1609" s="119" t="s">
        <v>447</v>
      </c>
      <c r="AG1609" s="119" t="s">
        <v>56</v>
      </c>
      <c r="AH1609" s="119" t="s">
        <v>450</v>
      </c>
      <c r="AI1609" s="119" t="s">
        <v>563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3</v>
      </c>
      <c r="AQ1609" s="119">
        <v>51</v>
      </c>
      <c r="AR1609" s="119">
        <v>126</v>
      </c>
      <c r="AS1609" s="119">
        <v>96</v>
      </c>
      <c r="AT1609" s="119">
        <v>22</v>
      </c>
      <c r="AU1609" s="119">
        <v>4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29</v>
      </c>
      <c r="BI1609" s="119">
        <v>28.9</v>
      </c>
      <c r="BJ1609" s="119">
        <v>33.299999999999997</v>
      </c>
      <c r="BK1609" s="119">
        <v>36.799999999999997</v>
      </c>
      <c r="BL1609" s="119">
        <v>14</v>
      </c>
      <c r="BM1609" s="119" t="s">
        <v>434</v>
      </c>
    </row>
    <row r="1610" spans="1:65" s="119" customFormat="1" ht="11.4" x14ac:dyDescent="0.2">
      <c r="A1610" s="119" t="s">
        <v>141</v>
      </c>
      <c r="B1610" s="119">
        <v>152</v>
      </c>
      <c r="C1610" s="119">
        <v>1</v>
      </c>
      <c r="D1610" s="119">
        <v>144</v>
      </c>
      <c r="E1610" s="119">
        <v>0</v>
      </c>
      <c r="F1610" s="119">
        <v>6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95.36</v>
      </c>
      <c r="Q1610" s="119">
        <v>0</v>
      </c>
      <c r="R1610" s="119">
        <v>3.9740000000000002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455</v>
      </c>
      <c r="AB1610" s="119" t="s">
        <v>565</v>
      </c>
      <c r="AC1610" s="119" t="s">
        <v>542</v>
      </c>
      <c r="AD1610" s="119" t="s">
        <v>562</v>
      </c>
      <c r="AE1610" s="119" t="s">
        <v>56</v>
      </c>
      <c r="AF1610" s="119" t="s">
        <v>142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0</v>
      </c>
      <c r="AP1610" s="119">
        <v>1</v>
      </c>
      <c r="AQ1610" s="119">
        <v>23</v>
      </c>
      <c r="AR1610" s="119">
        <v>81</v>
      </c>
      <c r="AS1610" s="119">
        <v>39</v>
      </c>
      <c r="AT1610" s="119">
        <v>7</v>
      </c>
      <c r="AU1610" s="119">
        <v>0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28.6</v>
      </c>
      <c r="BI1610" s="119">
        <v>28.2</v>
      </c>
      <c r="BJ1610" s="119">
        <v>32.200000000000003</v>
      </c>
      <c r="BK1610" s="119">
        <v>35.299999999999997</v>
      </c>
      <c r="BL1610" s="119">
        <v>4</v>
      </c>
      <c r="BM1610" s="119" t="s">
        <v>433</v>
      </c>
    </row>
    <row r="1611" spans="1:65" s="119" customFormat="1" ht="11.4" x14ac:dyDescent="0.2">
      <c r="A1611" s="119" t="s">
        <v>141</v>
      </c>
      <c r="B1611" s="119">
        <v>204</v>
      </c>
      <c r="C1611" s="119">
        <v>2</v>
      </c>
      <c r="D1611" s="119">
        <v>192</v>
      </c>
      <c r="E1611" s="119">
        <v>0</v>
      </c>
      <c r="F1611" s="119">
        <v>9</v>
      </c>
      <c r="G1611" s="119">
        <v>0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0.49299999999999999</v>
      </c>
      <c r="P1611" s="119">
        <v>94.58</v>
      </c>
      <c r="Q1611" s="119">
        <v>0</v>
      </c>
      <c r="R1611" s="119">
        <v>3.9409999999999998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478</v>
      </c>
      <c r="AB1611" s="119" t="s">
        <v>567</v>
      </c>
      <c r="AC1611" s="119" t="s">
        <v>468</v>
      </c>
      <c r="AD1611" s="119" t="s">
        <v>513</v>
      </c>
      <c r="AE1611" s="119" t="s">
        <v>56</v>
      </c>
      <c r="AF1611" s="119" t="s">
        <v>429</v>
      </c>
      <c r="AG1611" s="119" t="s">
        <v>455</v>
      </c>
      <c r="AH1611" s="119" t="s">
        <v>56</v>
      </c>
      <c r="AI1611" s="119" t="s">
        <v>467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2</v>
      </c>
      <c r="AQ1611" s="119">
        <v>27</v>
      </c>
      <c r="AR1611" s="119">
        <v>82</v>
      </c>
      <c r="AS1611" s="119">
        <v>66</v>
      </c>
      <c r="AT1611" s="119">
        <v>22</v>
      </c>
      <c r="AU1611" s="119">
        <v>4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29.9</v>
      </c>
      <c r="BI1611" s="119">
        <v>29.6</v>
      </c>
      <c r="BJ1611" s="119">
        <v>34.700000000000003</v>
      </c>
      <c r="BK1611" s="119">
        <v>38</v>
      </c>
      <c r="BL1611" s="119">
        <v>14</v>
      </c>
      <c r="BM1611" s="119" t="s">
        <v>434</v>
      </c>
    </row>
    <row r="1612" spans="1:65" s="119" customFormat="1" ht="11.4" x14ac:dyDescent="0.2">
      <c r="A1612" s="119" t="s">
        <v>146</v>
      </c>
      <c r="B1612" s="119">
        <v>77</v>
      </c>
      <c r="C1612" s="119">
        <v>1</v>
      </c>
      <c r="D1612" s="119">
        <v>72</v>
      </c>
      <c r="E1612" s="119">
        <v>1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93.42</v>
      </c>
      <c r="Q1612" s="119">
        <v>0</v>
      </c>
      <c r="R1612" s="119">
        <v>3.9470000000000001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443</v>
      </c>
      <c r="AB1612" s="119" t="s">
        <v>555</v>
      </c>
      <c r="AC1612" s="119" t="s">
        <v>435</v>
      </c>
      <c r="AD1612" s="119" t="s">
        <v>578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1</v>
      </c>
      <c r="AQ1612" s="119">
        <v>10</v>
      </c>
      <c r="AR1612" s="119">
        <v>38</v>
      </c>
      <c r="AS1612" s="119">
        <v>22</v>
      </c>
      <c r="AT1612" s="119">
        <v>5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29</v>
      </c>
      <c r="BI1612" s="119">
        <v>28.7</v>
      </c>
      <c r="BJ1612" s="119">
        <v>33.1</v>
      </c>
      <c r="BK1612" s="119">
        <v>36.9</v>
      </c>
      <c r="BL1612" s="119">
        <v>4</v>
      </c>
      <c r="BM1612" s="119" t="s">
        <v>433</v>
      </c>
    </row>
    <row r="1613" spans="1:65" s="119" customFormat="1" ht="11.4" x14ac:dyDescent="0.2">
      <c r="A1613" s="119" t="s">
        <v>146</v>
      </c>
      <c r="B1613" s="119">
        <v>129</v>
      </c>
      <c r="C1613" s="119">
        <v>1</v>
      </c>
      <c r="D1613" s="119">
        <v>120</v>
      </c>
      <c r="E1613" s="119">
        <v>0</v>
      </c>
      <c r="F1613" s="119">
        <v>7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0.77500000000000002</v>
      </c>
      <c r="P1613" s="119">
        <v>93.02</v>
      </c>
      <c r="Q1613" s="119">
        <v>0</v>
      </c>
      <c r="R1613" s="119">
        <v>5.4260000000000002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552</v>
      </c>
      <c r="AB1613" s="119" t="s">
        <v>560</v>
      </c>
      <c r="AC1613" s="119" t="s">
        <v>56</v>
      </c>
      <c r="AD1613" s="119" t="s">
        <v>491</v>
      </c>
      <c r="AE1613" s="119" t="s">
        <v>56</v>
      </c>
      <c r="AF1613" s="119" t="s">
        <v>56</v>
      </c>
      <c r="AG1613" s="119" t="s">
        <v>56</v>
      </c>
      <c r="AH1613" s="119" t="s">
        <v>479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1</v>
      </c>
      <c r="AQ1613" s="119">
        <v>14</v>
      </c>
      <c r="AR1613" s="119">
        <v>53</v>
      </c>
      <c r="AS1613" s="119">
        <v>43</v>
      </c>
      <c r="AT1613" s="119">
        <v>14</v>
      </c>
      <c r="AU1613" s="119">
        <v>2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30</v>
      </c>
      <c r="BI1613" s="119">
        <v>29.6</v>
      </c>
      <c r="BJ1613" s="119">
        <v>34.799999999999997</v>
      </c>
      <c r="BK1613" s="119">
        <v>38.1</v>
      </c>
      <c r="BL1613" s="119">
        <v>9</v>
      </c>
      <c r="BM1613" s="119" t="s">
        <v>434</v>
      </c>
    </row>
    <row r="1614" spans="1:65" s="119" customFormat="1" ht="11.4" x14ac:dyDescent="0.2">
      <c r="A1614" s="119" t="s">
        <v>150</v>
      </c>
      <c r="B1614" s="119">
        <v>65</v>
      </c>
      <c r="C1614" s="119">
        <v>0</v>
      </c>
      <c r="D1614" s="119">
        <v>62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96.88</v>
      </c>
      <c r="Q1614" s="119">
        <v>0</v>
      </c>
      <c r="R1614" s="119">
        <v>3.125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469</v>
      </c>
      <c r="AB1614" s="119" t="s">
        <v>578</v>
      </c>
      <c r="AC1614" s="119" t="s">
        <v>56</v>
      </c>
      <c r="AD1614" s="119" t="s">
        <v>573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10</v>
      </c>
      <c r="AR1614" s="119">
        <v>28</v>
      </c>
      <c r="AS1614" s="119">
        <v>21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28.8</v>
      </c>
      <c r="BI1614" s="119">
        <v>28.7</v>
      </c>
      <c r="BJ1614" s="119">
        <v>32.9</v>
      </c>
      <c r="BK1614" s="119">
        <v>36.1</v>
      </c>
      <c r="BL1614" s="119">
        <v>3</v>
      </c>
      <c r="BM1614" s="119" t="s">
        <v>433</v>
      </c>
    </row>
    <row r="1615" spans="1:65" s="119" customFormat="1" ht="11.4" x14ac:dyDescent="0.2">
      <c r="A1615" s="119" t="s">
        <v>150</v>
      </c>
      <c r="B1615" s="119">
        <v>96</v>
      </c>
      <c r="C1615" s="119">
        <v>1</v>
      </c>
      <c r="D1615" s="119">
        <v>90</v>
      </c>
      <c r="E1615" s="119">
        <v>0</v>
      </c>
      <c r="F1615" s="119">
        <v>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1.042</v>
      </c>
      <c r="P1615" s="119">
        <v>93.75</v>
      </c>
      <c r="Q1615" s="119">
        <v>0</v>
      </c>
      <c r="R1615" s="119">
        <v>4.1669999999999998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531</v>
      </c>
      <c r="AB1615" s="119" t="s">
        <v>528</v>
      </c>
      <c r="AC1615" s="119" t="s">
        <v>56</v>
      </c>
      <c r="AD1615" s="119" t="s">
        <v>570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8</v>
      </c>
      <c r="AR1615" s="119">
        <v>33</v>
      </c>
      <c r="AS1615" s="119">
        <v>35</v>
      </c>
      <c r="AT1615" s="119">
        <v>15</v>
      </c>
      <c r="AU1615" s="119">
        <v>3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30.8</v>
      </c>
      <c r="BI1615" s="119">
        <v>30.8</v>
      </c>
      <c r="BJ1615" s="119">
        <v>36</v>
      </c>
      <c r="BK1615" s="119">
        <v>39.6</v>
      </c>
      <c r="BL1615" s="119">
        <v>11</v>
      </c>
      <c r="BM1615" s="119" t="s">
        <v>434</v>
      </c>
    </row>
    <row r="1616" spans="1:65" s="119" customFormat="1" ht="11.4" x14ac:dyDescent="0.2">
      <c r="A1616" s="119" t="s">
        <v>154</v>
      </c>
      <c r="B1616" s="119">
        <v>43</v>
      </c>
      <c r="C1616" s="119">
        <v>0</v>
      </c>
      <c r="D1616" s="119">
        <v>41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93.02</v>
      </c>
      <c r="Q1616" s="119">
        <v>0</v>
      </c>
      <c r="R1616" s="119">
        <v>2.3260000000000001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491</v>
      </c>
      <c r="AB1616" s="119" t="s">
        <v>561</v>
      </c>
      <c r="AC1616" s="119" t="s">
        <v>56</v>
      </c>
      <c r="AD1616" s="119" t="s">
        <v>520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6</v>
      </c>
      <c r="AR1616" s="119">
        <v>17</v>
      </c>
      <c r="AS1616" s="119">
        <v>13</v>
      </c>
      <c r="AT1616" s="119">
        <v>4</v>
      </c>
      <c r="AU1616" s="119">
        <v>2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29.8</v>
      </c>
      <c r="BI1616" s="119">
        <v>29.4</v>
      </c>
      <c r="BJ1616" s="119">
        <v>34.9</v>
      </c>
      <c r="BK1616" s="119">
        <v>39.9</v>
      </c>
      <c r="BL1616" s="119">
        <v>4</v>
      </c>
      <c r="BM1616" s="119" t="s">
        <v>433</v>
      </c>
    </row>
    <row r="1617" spans="1:65" s="119" customFormat="1" ht="11.4" x14ac:dyDescent="0.2">
      <c r="A1617" s="119" t="s">
        <v>154</v>
      </c>
      <c r="B1617" s="119">
        <v>78</v>
      </c>
      <c r="C1617" s="119">
        <v>0</v>
      </c>
      <c r="D1617" s="119">
        <v>75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96.15</v>
      </c>
      <c r="Q1617" s="119">
        <v>0</v>
      </c>
      <c r="R1617" s="119">
        <v>2.5640000000000001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545</v>
      </c>
      <c r="AB1617" s="119" t="s">
        <v>558</v>
      </c>
      <c r="AC1617" s="119" t="s">
        <v>56</v>
      </c>
      <c r="AD1617" s="119" t="s">
        <v>561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6</v>
      </c>
      <c r="AR1617" s="119">
        <v>27</v>
      </c>
      <c r="AS1617" s="119">
        <v>28</v>
      </c>
      <c r="AT1617" s="119">
        <v>13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31</v>
      </c>
      <c r="BI1617" s="119">
        <v>30.6</v>
      </c>
      <c r="BJ1617" s="119">
        <v>35.799999999999997</v>
      </c>
      <c r="BK1617" s="119">
        <v>39.5</v>
      </c>
      <c r="BL1617" s="119">
        <v>9</v>
      </c>
      <c r="BM1617" s="119" t="s">
        <v>434</v>
      </c>
    </row>
    <row r="1618" spans="1:65" s="119" customFormat="1" ht="11.4" x14ac:dyDescent="0.2">
      <c r="A1618" s="119" t="s">
        <v>158</v>
      </c>
      <c r="B1618" s="119">
        <v>20</v>
      </c>
      <c r="C1618" s="119">
        <v>0</v>
      </c>
      <c r="D1618" s="119">
        <v>19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94.74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549</v>
      </c>
      <c r="AB1618" s="119" t="s">
        <v>554</v>
      </c>
      <c r="AC1618" s="119" t="s">
        <v>56</v>
      </c>
      <c r="AD1618" s="119" t="s">
        <v>532</v>
      </c>
      <c r="AE1618" s="119" t="s">
        <v>56</v>
      </c>
      <c r="AF1618" s="119" t="s">
        <v>56</v>
      </c>
      <c r="AG1618" s="119" t="s">
        <v>56</v>
      </c>
      <c r="AH1618" s="119" t="s">
        <v>590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2</v>
      </c>
      <c r="AR1618" s="119">
        <v>6</v>
      </c>
      <c r="AS1618" s="119">
        <v>8</v>
      </c>
      <c r="AT1618" s="119">
        <v>3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31.7</v>
      </c>
      <c r="BI1618" s="119">
        <v>31.7</v>
      </c>
      <c r="BJ1618" s="119">
        <v>36.9</v>
      </c>
      <c r="BK1618" s="119">
        <v>40.799999999999997</v>
      </c>
      <c r="BL1618" s="119">
        <v>3</v>
      </c>
      <c r="BM1618" s="119" t="s">
        <v>433</v>
      </c>
    </row>
    <row r="1619" spans="1:65" s="119" customFormat="1" ht="11.4" x14ac:dyDescent="0.2">
      <c r="A1619" s="119" t="s">
        <v>158</v>
      </c>
      <c r="B1619" s="119">
        <v>38</v>
      </c>
      <c r="C1619" s="119">
        <v>0</v>
      </c>
      <c r="D1619" s="119">
        <v>35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94.59</v>
      </c>
      <c r="Q1619" s="119">
        <v>0</v>
      </c>
      <c r="R1619" s="119">
        <v>5.4050000000000002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662</v>
      </c>
      <c r="AB1619" s="119" t="s">
        <v>570</v>
      </c>
      <c r="AC1619" s="119" t="s">
        <v>56</v>
      </c>
      <c r="AD1619" s="119" t="s">
        <v>520</v>
      </c>
      <c r="AE1619" s="119" t="s">
        <v>56</v>
      </c>
      <c r="AF1619" s="119" t="s">
        <v>627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3</v>
      </c>
      <c r="AR1619" s="119">
        <v>12</v>
      </c>
      <c r="AS1619" s="119">
        <v>13</v>
      </c>
      <c r="AT1619" s="119">
        <v>6</v>
      </c>
      <c r="AU1619" s="119">
        <v>2</v>
      </c>
      <c r="AV1619" s="119">
        <v>0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31.9</v>
      </c>
      <c r="BI1619" s="119">
        <v>31.4</v>
      </c>
      <c r="BJ1619" s="119">
        <v>37.299999999999997</v>
      </c>
      <c r="BK1619" s="119">
        <v>41.7</v>
      </c>
      <c r="BL1619" s="119">
        <v>6</v>
      </c>
      <c r="BM1619" s="119" t="s">
        <v>434</v>
      </c>
    </row>
    <row r="1620" spans="1:65" s="120" customFormat="1" ht="12" x14ac:dyDescent="0.25">
      <c r="A1620" s="120" t="s">
        <v>163</v>
      </c>
      <c r="B1620" s="120">
        <v>4149</v>
      </c>
      <c r="C1620" s="120">
        <v>21</v>
      </c>
      <c r="D1620" s="120">
        <v>3884</v>
      </c>
      <c r="E1620" s="120">
        <v>16</v>
      </c>
      <c r="F1620" s="120">
        <v>221</v>
      </c>
      <c r="G1620" s="120">
        <v>2</v>
      </c>
      <c r="H1620" s="120">
        <v>2</v>
      </c>
      <c r="I1620" s="120">
        <v>1</v>
      </c>
      <c r="J1620" s="120">
        <v>1</v>
      </c>
      <c r="K1620" s="120">
        <v>0</v>
      </c>
      <c r="L1620" s="120">
        <v>1</v>
      </c>
      <c r="M1620" s="120">
        <v>0</v>
      </c>
      <c r="N1620" s="120">
        <v>0</v>
      </c>
      <c r="O1620" s="120">
        <v>0.50600000000000001</v>
      </c>
      <c r="P1620" s="120">
        <v>93.64</v>
      </c>
      <c r="Q1620" s="120">
        <v>0.36199999999999999</v>
      </c>
      <c r="R1620" s="120">
        <v>5.3040000000000003</v>
      </c>
      <c r="S1620" s="120">
        <v>4.8000000000000001E-2</v>
      </c>
      <c r="T1620" s="120">
        <v>4.8000000000000001E-2</v>
      </c>
      <c r="U1620" s="120">
        <v>0</v>
      </c>
      <c r="V1620" s="120">
        <v>2.4E-2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562</v>
      </c>
      <c r="AB1620" s="120" t="s">
        <v>446</v>
      </c>
      <c r="AC1620" s="120" t="s">
        <v>463</v>
      </c>
      <c r="AD1620" s="120" t="s">
        <v>602</v>
      </c>
      <c r="AE1620" s="120" t="s">
        <v>437</v>
      </c>
      <c r="AF1620" s="120" t="s">
        <v>476</v>
      </c>
      <c r="AG1620" s="120" t="s">
        <v>466</v>
      </c>
      <c r="AH1620" s="120" t="s">
        <v>513</v>
      </c>
      <c r="AI1620" s="120" t="s">
        <v>56</v>
      </c>
      <c r="AJ1620" s="120" t="s">
        <v>58</v>
      </c>
      <c r="AK1620" s="120" t="s">
        <v>56</v>
      </c>
      <c r="AL1620" s="120" t="s">
        <v>467</v>
      </c>
      <c r="AM1620" s="120">
        <v>2</v>
      </c>
      <c r="AN1620" s="120">
        <v>26</v>
      </c>
      <c r="AO1620" s="120">
        <v>37</v>
      </c>
      <c r="AP1620" s="120">
        <v>86</v>
      </c>
      <c r="AQ1620" s="120">
        <v>581</v>
      </c>
      <c r="AR1620" s="120">
        <v>2101</v>
      </c>
      <c r="AS1620" s="120">
        <v>1135</v>
      </c>
      <c r="AT1620" s="120">
        <v>161</v>
      </c>
      <c r="AU1620" s="120">
        <v>17</v>
      </c>
      <c r="AV1620" s="120">
        <v>2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28.2</v>
      </c>
      <c r="BI1620" s="120">
        <v>28.4</v>
      </c>
      <c r="BJ1620" s="120">
        <v>32.200000000000003</v>
      </c>
      <c r="BK1620" s="120">
        <v>34.700000000000003</v>
      </c>
      <c r="BL1620" s="120">
        <v>73</v>
      </c>
      <c r="BM1620" s="120" t="s">
        <v>433</v>
      </c>
    </row>
    <row r="1621" spans="1:65" s="120" customFormat="1" ht="12" x14ac:dyDescent="0.25">
      <c r="A1621" s="120" t="s">
        <v>163</v>
      </c>
      <c r="B1621" s="120">
        <v>3521</v>
      </c>
      <c r="C1621" s="120">
        <v>26</v>
      </c>
      <c r="D1621" s="120">
        <v>3243</v>
      </c>
      <c r="E1621" s="120">
        <v>10</v>
      </c>
      <c r="F1621" s="120">
        <v>233</v>
      </c>
      <c r="G1621" s="120">
        <v>1</v>
      </c>
      <c r="H1621" s="120">
        <v>3</v>
      </c>
      <c r="I1621" s="120">
        <v>1</v>
      </c>
      <c r="J1621" s="120">
        <v>2</v>
      </c>
      <c r="K1621" s="120">
        <v>0</v>
      </c>
      <c r="L1621" s="120">
        <v>0</v>
      </c>
      <c r="M1621" s="120">
        <v>0</v>
      </c>
      <c r="N1621" s="120">
        <v>0</v>
      </c>
      <c r="O1621" s="120">
        <v>0.71</v>
      </c>
      <c r="P1621" s="120">
        <v>92.13</v>
      </c>
      <c r="Q1621" s="120">
        <v>0.25600000000000001</v>
      </c>
      <c r="R1621" s="120">
        <v>6.6189999999999998</v>
      </c>
      <c r="S1621" s="120">
        <v>2.8000000000000001E-2</v>
      </c>
      <c r="T1621" s="120">
        <v>8.5000000000000006E-2</v>
      </c>
      <c r="U1621" s="120">
        <v>0</v>
      </c>
      <c r="V1621" s="120">
        <v>5.7000000000000002E-2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565</v>
      </c>
      <c r="AB1621" s="120" t="s">
        <v>561</v>
      </c>
      <c r="AC1621" s="120" t="s">
        <v>443</v>
      </c>
      <c r="AD1621" s="120" t="s">
        <v>567</v>
      </c>
      <c r="AE1621" s="120" t="s">
        <v>459</v>
      </c>
      <c r="AF1621" s="120" t="s">
        <v>142</v>
      </c>
      <c r="AG1621" s="120" t="s">
        <v>495</v>
      </c>
      <c r="AH1621" s="120" t="s">
        <v>578</v>
      </c>
      <c r="AI1621" s="120" t="s">
        <v>518</v>
      </c>
      <c r="AJ1621" s="120" t="s">
        <v>512</v>
      </c>
      <c r="AK1621" s="120" t="s">
        <v>56</v>
      </c>
      <c r="AL1621" s="120" t="s">
        <v>444</v>
      </c>
      <c r="AM1621" s="120">
        <v>1</v>
      </c>
      <c r="AN1621" s="120">
        <v>14</v>
      </c>
      <c r="AO1621" s="120">
        <v>20</v>
      </c>
      <c r="AP1621" s="120">
        <v>34</v>
      </c>
      <c r="AQ1621" s="120">
        <v>330</v>
      </c>
      <c r="AR1621" s="120">
        <v>1449</v>
      </c>
      <c r="AS1621" s="120">
        <v>1287</v>
      </c>
      <c r="AT1621" s="120">
        <v>320</v>
      </c>
      <c r="AU1621" s="120">
        <v>52</v>
      </c>
      <c r="AV1621" s="120">
        <v>9</v>
      </c>
      <c r="AW1621" s="120">
        <v>2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29.8</v>
      </c>
      <c r="BI1621" s="120">
        <v>29.8</v>
      </c>
      <c r="BJ1621" s="120">
        <v>34.1</v>
      </c>
      <c r="BK1621" s="120">
        <v>37.200000000000003</v>
      </c>
      <c r="BL1621" s="120">
        <v>192</v>
      </c>
      <c r="BM1621" s="120" t="s">
        <v>434</v>
      </c>
    </row>
    <row r="1622" spans="1:65" s="120" customFormat="1" ht="12" x14ac:dyDescent="0.25">
      <c r="A1622" s="120" t="s">
        <v>164</v>
      </c>
      <c r="B1622" s="120">
        <v>4549</v>
      </c>
      <c r="C1622" s="120">
        <v>24</v>
      </c>
      <c r="D1622" s="120">
        <v>4258</v>
      </c>
      <c r="E1622" s="120">
        <v>16</v>
      </c>
      <c r="F1622" s="120">
        <v>242</v>
      </c>
      <c r="G1622" s="120">
        <v>3</v>
      </c>
      <c r="H1622" s="120">
        <v>2</v>
      </c>
      <c r="I1622" s="120">
        <v>1</v>
      </c>
      <c r="J1622" s="120">
        <v>1</v>
      </c>
      <c r="K1622" s="120">
        <v>0</v>
      </c>
      <c r="L1622" s="120">
        <v>1</v>
      </c>
      <c r="M1622" s="120">
        <v>0</v>
      </c>
      <c r="N1622" s="120">
        <v>0</v>
      </c>
      <c r="O1622" s="120">
        <v>0.52800000000000002</v>
      </c>
      <c r="P1622" s="120">
        <v>93.62</v>
      </c>
      <c r="Q1622" s="120">
        <v>0.35199999999999998</v>
      </c>
      <c r="R1622" s="120">
        <v>5.3209999999999997</v>
      </c>
      <c r="S1622" s="120">
        <v>4.3999999999999997E-2</v>
      </c>
      <c r="T1622" s="120">
        <v>4.3999999999999997E-2</v>
      </c>
      <c r="U1622" s="120">
        <v>0</v>
      </c>
      <c r="V1622" s="120">
        <v>2.1999999999999999E-2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495</v>
      </c>
      <c r="AB1622" s="120" t="s">
        <v>531</v>
      </c>
      <c r="AC1622" s="120" t="s">
        <v>538</v>
      </c>
      <c r="AD1622" s="120" t="s">
        <v>495</v>
      </c>
      <c r="AE1622" s="120" t="s">
        <v>436</v>
      </c>
      <c r="AF1622" s="120" t="s">
        <v>428</v>
      </c>
      <c r="AG1622" s="120" t="s">
        <v>466</v>
      </c>
      <c r="AH1622" s="120" t="s">
        <v>480</v>
      </c>
      <c r="AI1622" s="120" t="s">
        <v>56</v>
      </c>
      <c r="AJ1622" s="120" t="s">
        <v>58</v>
      </c>
      <c r="AK1622" s="120" t="s">
        <v>56</v>
      </c>
      <c r="AL1622" s="120" t="s">
        <v>467</v>
      </c>
      <c r="AM1622" s="120">
        <v>2</v>
      </c>
      <c r="AN1622" s="120">
        <v>26</v>
      </c>
      <c r="AO1622" s="120">
        <v>38</v>
      </c>
      <c r="AP1622" s="120">
        <v>88</v>
      </c>
      <c r="AQ1622" s="120">
        <v>628</v>
      </c>
      <c r="AR1622" s="120">
        <v>2288</v>
      </c>
      <c r="AS1622" s="120">
        <v>1259</v>
      </c>
      <c r="AT1622" s="120">
        <v>192</v>
      </c>
      <c r="AU1622" s="120">
        <v>23</v>
      </c>
      <c r="AV1622" s="120">
        <v>4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28.3</v>
      </c>
      <c r="BI1622" s="120">
        <v>28.4</v>
      </c>
      <c r="BJ1622" s="120">
        <v>32.299999999999997</v>
      </c>
      <c r="BK1622" s="120">
        <v>34.9</v>
      </c>
      <c r="BL1622" s="120">
        <v>94</v>
      </c>
      <c r="BM1622" s="120" t="s">
        <v>433</v>
      </c>
    </row>
    <row r="1623" spans="1:65" s="120" customFormat="1" ht="12" x14ac:dyDescent="0.25">
      <c r="A1623" s="120" t="s">
        <v>164</v>
      </c>
      <c r="B1623" s="120">
        <v>4004</v>
      </c>
      <c r="C1623" s="120">
        <v>31</v>
      </c>
      <c r="D1623" s="120">
        <v>3692</v>
      </c>
      <c r="E1623" s="120">
        <v>10</v>
      </c>
      <c r="F1623" s="120">
        <v>261</v>
      </c>
      <c r="G1623" s="120">
        <v>1</v>
      </c>
      <c r="H1623" s="120">
        <v>4</v>
      </c>
      <c r="I1623" s="120">
        <v>1</v>
      </c>
      <c r="J1623" s="120">
        <v>3</v>
      </c>
      <c r="K1623" s="120">
        <v>0</v>
      </c>
      <c r="L1623" s="120">
        <v>0</v>
      </c>
      <c r="M1623" s="120">
        <v>0</v>
      </c>
      <c r="N1623" s="120">
        <v>0</v>
      </c>
      <c r="O1623" s="120">
        <v>0.749</v>
      </c>
      <c r="P1623" s="120">
        <v>92.21</v>
      </c>
      <c r="Q1623" s="120">
        <v>0.22500000000000001</v>
      </c>
      <c r="R1623" s="120">
        <v>6.5179999999999998</v>
      </c>
      <c r="S1623" s="120">
        <v>2.5000000000000001E-2</v>
      </c>
      <c r="T1623" s="120">
        <v>7.4999999999999997E-2</v>
      </c>
      <c r="U1623" s="120">
        <v>2.5000000000000001E-2</v>
      </c>
      <c r="V1623" s="120">
        <v>0.05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556</v>
      </c>
      <c r="AB1623" s="120" t="s">
        <v>563</v>
      </c>
      <c r="AC1623" s="120" t="s">
        <v>576</v>
      </c>
      <c r="AD1623" s="120" t="s">
        <v>563</v>
      </c>
      <c r="AE1623" s="120" t="s">
        <v>458</v>
      </c>
      <c r="AF1623" s="120" t="s">
        <v>468</v>
      </c>
      <c r="AG1623" s="120" t="s">
        <v>495</v>
      </c>
      <c r="AH1623" s="120" t="s">
        <v>556</v>
      </c>
      <c r="AI1623" s="120" t="s">
        <v>455</v>
      </c>
      <c r="AJ1623" s="120" t="s">
        <v>512</v>
      </c>
      <c r="AK1623" s="120" t="s">
        <v>56</v>
      </c>
      <c r="AL1623" s="120" t="s">
        <v>444</v>
      </c>
      <c r="AM1623" s="120">
        <v>1</v>
      </c>
      <c r="AN1623" s="120">
        <v>14</v>
      </c>
      <c r="AO1623" s="120">
        <v>21</v>
      </c>
      <c r="AP1623" s="120">
        <v>40</v>
      </c>
      <c r="AQ1623" s="120">
        <v>383</v>
      </c>
      <c r="AR1623" s="120">
        <v>1633</v>
      </c>
      <c r="AS1623" s="120">
        <v>1451</v>
      </c>
      <c r="AT1623" s="120">
        <v>380</v>
      </c>
      <c r="AU1623" s="120">
        <v>64</v>
      </c>
      <c r="AV1623" s="120">
        <v>12</v>
      </c>
      <c r="AW1623" s="120">
        <v>3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29.9</v>
      </c>
      <c r="BI1623" s="120">
        <v>29.8</v>
      </c>
      <c r="BJ1623" s="120">
        <v>34.200000000000003</v>
      </c>
      <c r="BK1623" s="120">
        <v>37.4</v>
      </c>
      <c r="BL1623" s="120">
        <v>235</v>
      </c>
      <c r="BM1623" s="120" t="s">
        <v>434</v>
      </c>
    </row>
    <row r="1624" spans="1:65" s="120" customFormat="1" ht="12" x14ac:dyDescent="0.25">
      <c r="A1624" s="120" t="s">
        <v>165</v>
      </c>
      <c r="B1624" s="120">
        <v>4611</v>
      </c>
      <c r="C1624" s="120">
        <v>25</v>
      </c>
      <c r="D1624" s="120">
        <v>4318</v>
      </c>
      <c r="E1624" s="120">
        <v>16</v>
      </c>
      <c r="F1624" s="120">
        <v>245</v>
      </c>
      <c r="G1624" s="120">
        <v>3</v>
      </c>
      <c r="H1624" s="120">
        <v>2</v>
      </c>
      <c r="I1624" s="120">
        <v>1</v>
      </c>
      <c r="J1624" s="120">
        <v>1</v>
      </c>
      <c r="K1624" s="120">
        <v>0</v>
      </c>
      <c r="L1624" s="120">
        <v>1</v>
      </c>
      <c r="M1624" s="120">
        <v>0</v>
      </c>
      <c r="N1624" s="120">
        <v>0</v>
      </c>
      <c r="O1624" s="120">
        <v>0.52</v>
      </c>
      <c r="P1624" s="120">
        <v>93.62</v>
      </c>
      <c r="Q1624" s="120">
        <v>0.34699999999999998</v>
      </c>
      <c r="R1624" s="120">
        <v>5.2919999999999998</v>
      </c>
      <c r="S1624" s="120">
        <v>4.2999999999999997E-2</v>
      </c>
      <c r="T1624" s="120">
        <v>4.2999999999999997E-2</v>
      </c>
      <c r="U1624" s="120">
        <v>0</v>
      </c>
      <c r="V1624" s="120">
        <v>2.1999999999999999E-2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495</v>
      </c>
      <c r="AB1624" s="120" t="s">
        <v>531</v>
      </c>
      <c r="AC1624" s="120" t="s">
        <v>538</v>
      </c>
      <c r="AD1624" s="120" t="s">
        <v>495</v>
      </c>
      <c r="AE1624" s="120" t="s">
        <v>436</v>
      </c>
      <c r="AF1624" s="120" t="s">
        <v>428</v>
      </c>
      <c r="AG1624" s="120" t="s">
        <v>466</v>
      </c>
      <c r="AH1624" s="120" t="s">
        <v>556</v>
      </c>
      <c r="AI1624" s="120" t="s">
        <v>56</v>
      </c>
      <c r="AJ1624" s="120" t="s">
        <v>58</v>
      </c>
      <c r="AK1624" s="120" t="s">
        <v>56</v>
      </c>
      <c r="AL1624" s="120" t="s">
        <v>467</v>
      </c>
      <c r="AM1624" s="120">
        <v>2</v>
      </c>
      <c r="AN1624" s="120">
        <v>26</v>
      </c>
      <c r="AO1624" s="120">
        <v>38</v>
      </c>
      <c r="AP1624" s="120">
        <v>88</v>
      </c>
      <c r="AQ1624" s="120">
        <v>636</v>
      </c>
      <c r="AR1624" s="120">
        <v>2311</v>
      </c>
      <c r="AS1624" s="120">
        <v>1279</v>
      </c>
      <c r="AT1624" s="120">
        <v>199</v>
      </c>
      <c r="AU1624" s="120">
        <v>25</v>
      </c>
      <c r="AV1624" s="120">
        <v>4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28.3</v>
      </c>
      <c r="BI1624" s="120">
        <v>28.4</v>
      </c>
      <c r="BJ1624" s="120">
        <v>32.299999999999997</v>
      </c>
      <c r="BK1624" s="120">
        <v>35</v>
      </c>
      <c r="BL1624" s="120">
        <v>101</v>
      </c>
      <c r="BM1624" s="120" t="s">
        <v>433</v>
      </c>
    </row>
    <row r="1625" spans="1:65" s="120" customFormat="1" ht="12" x14ac:dyDescent="0.25">
      <c r="A1625" s="120" t="s">
        <v>165</v>
      </c>
      <c r="B1625" s="120">
        <v>4120</v>
      </c>
      <c r="C1625" s="120">
        <v>31</v>
      </c>
      <c r="D1625" s="120">
        <v>3803</v>
      </c>
      <c r="E1625" s="120">
        <v>10</v>
      </c>
      <c r="F1625" s="120">
        <v>266</v>
      </c>
      <c r="G1625" s="120">
        <v>1</v>
      </c>
      <c r="H1625" s="120">
        <v>4</v>
      </c>
      <c r="I1625" s="120">
        <v>1</v>
      </c>
      <c r="J1625" s="120">
        <v>3</v>
      </c>
      <c r="K1625" s="120">
        <v>0</v>
      </c>
      <c r="L1625" s="120">
        <v>0</v>
      </c>
      <c r="M1625" s="120">
        <v>0</v>
      </c>
      <c r="N1625" s="120">
        <v>0</v>
      </c>
      <c r="O1625" s="120">
        <v>0.752</v>
      </c>
      <c r="P1625" s="120">
        <v>92.31</v>
      </c>
      <c r="Q1625" s="120">
        <v>0.218</v>
      </c>
      <c r="R1625" s="120">
        <v>6.4320000000000004</v>
      </c>
      <c r="S1625" s="120">
        <v>2.4E-2</v>
      </c>
      <c r="T1625" s="120">
        <v>7.2999999999999995E-2</v>
      </c>
      <c r="U1625" s="120">
        <v>2.4E-2</v>
      </c>
      <c r="V1625" s="120">
        <v>4.9000000000000002E-2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550</v>
      </c>
      <c r="AB1625" s="120" t="s">
        <v>563</v>
      </c>
      <c r="AC1625" s="120" t="s">
        <v>576</v>
      </c>
      <c r="AD1625" s="120" t="s">
        <v>567</v>
      </c>
      <c r="AE1625" s="120" t="s">
        <v>458</v>
      </c>
      <c r="AF1625" s="120" t="s">
        <v>472</v>
      </c>
      <c r="AG1625" s="120" t="s">
        <v>495</v>
      </c>
      <c r="AH1625" s="120" t="s">
        <v>556</v>
      </c>
      <c r="AI1625" s="120" t="s">
        <v>455</v>
      </c>
      <c r="AJ1625" s="120" t="s">
        <v>512</v>
      </c>
      <c r="AK1625" s="120" t="s">
        <v>56</v>
      </c>
      <c r="AL1625" s="120" t="s">
        <v>444</v>
      </c>
      <c r="AM1625" s="120">
        <v>1</v>
      </c>
      <c r="AN1625" s="120">
        <v>14</v>
      </c>
      <c r="AO1625" s="120">
        <v>21</v>
      </c>
      <c r="AP1625" s="120">
        <v>41</v>
      </c>
      <c r="AQ1625" s="120">
        <v>393</v>
      </c>
      <c r="AR1625" s="120">
        <v>1672</v>
      </c>
      <c r="AS1625" s="120">
        <v>1492</v>
      </c>
      <c r="AT1625" s="120">
        <v>400</v>
      </c>
      <c r="AU1625" s="120">
        <v>69</v>
      </c>
      <c r="AV1625" s="120">
        <v>13</v>
      </c>
      <c r="AW1625" s="120">
        <v>3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29.9</v>
      </c>
      <c r="BI1625" s="120">
        <v>29.8</v>
      </c>
      <c r="BJ1625" s="120">
        <v>34.299999999999997</v>
      </c>
      <c r="BK1625" s="120">
        <v>37.5</v>
      </c>
      <c r="BL1625" s="120">
        <v>250</v>
      </c>
      <c r="BM1625" s="120" t="s">
        <v>434</v>
      </c>
    </row>
    <row r="1626" spans="1:65" s="120" customFormat="1" ht="12" x14ac:dyDescent="0.25">
      <c r="A1626" s="120" t="s">
        <v>166</v>
      </c>
      <c r="B1626" s="120">
        <v>4692</v>
      </c>
      <c r="C1626" s="120">
        <v>26</v>
      </c>
      <c r="D1626" s="120">
        <v>4391</v>
      </c>
      <c r="E1626" s="120">
        <v>17</v>
      </c>
      <c r="F1626" s="120">
        <v>251</v>
      </c>
      <c r="G1626" s="120">
        <v>3</v>
      </c>
      <c r="H1626" s="120">
        <v>2</v>
      </c>
      <c r="I1626" s="120">
        <v>1</v>
      </c>
      <c r="J1626" s="120">
        <v>1</v>
      </c>
      <c r="K1626" s="120">
        <v>0</v>
      </c>
      <c r="L1626" s="120">
        <v>1</v>
      </c>
      <c r="M1626" s="120">
        <v>0</v>
      </c>
      <c r="N1626" s="120">
        <v>0</v>
      </c>
      <c r="O1626" s="120">
        <v>0.55400000000000005</v>
      </c>
      <c r="P1626" s="120">
        <v>93.56</v>
      </c>
      <c r="Q1626" s="120">
        <v>0.34100000000000003</v>
      </c>
      <c r="R1626" s="120">
        <v>5.3280000000000003</v>
      </c>
      <c r="S1626" s="120">
        <v>4.2999999999999997E-2</v>
      </c>
      <c r="T1626" s="120">
        <v>4.2999999999999997E-2</v>
      </c>
      <c r="U1626" s="120">
        <v>0</v>
      </c>
      <c r="V1626" s="120">
        <v>2.1000000000000001E-2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603</v>
      </c>
      <c r="AB1626" s="120" t="s">
        <v>603</v>
      </c>
      <c r="AC1626" s="120" t="s">
        <v>463</v>
      </c>
      <c r="AD1626" s="120" t="s">
        <v>446</v>
      </c>
      <c r="AE1626" s="120" t="s">
        <v>482</v>
      </c>
      <c r="AF1626" s="120" t="s">
        <v>428</v>
      </c>
      <c r="AG1626" s="120" t="s">
        <v>466</v>
      </c>
      <c r="AH1626" s="120" t="s">
        <v>556</v>
      </c>
      <c r="AI1626" s="120" t="s">
        <v>56</v>
      </c>
      <c r="AJ1626" s="120" t="s">
        <v>58</v>
      </c>
      <c r="AK1626" s="120" t="s">
        <v>56</v>
      </c>
      <c r="AL1626" s="120" t="s">
        <v>467</v>
      </c>
      <c r="AM1626" s="120">
        <v>2</v>
      </c>
      <c r="AN1626" s="120">
        <v>26</v>
      </c>
      <c r="AO1626" s="120">
        <v>39</v>
      </c>
      <c r="AP1626" s="120">
        <v>89</v>
      </c>
      <c r="AQ1626" s="120">
        <v>638</v>
      </c>
      <c r="AR1626" s="120">
        <v>2334</v>
      </c>
      <c r="AS1626" s="120">
        <v>1309</v>
      </c>
      <c r="AT1626" s="120">
        <v>216</v>
      </c>
      <c r="AU1626" s="120">
        <v>31</v>
      </c>
      <c r="AV1626" s="120">
        <v>6</v>
      </c>
      <c r="AW1626" s="120">
        <v>1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28.4</v>
      </c>
      <c r="BI1626" s="120">
        <v>28.5</v>
      </c>
      <c r="BJ1626" s="120">
        <v>32.4</v>
      </c>
      <c r="BK1626" s="120">
        <v>35.200000000000003</v>
      </c>
      <c r="BL1626" s="120">
        <v>117</v>
      </c>
      <c r="BM1626" s="120" t="s">
        <v>433</v>
      </c>
    </row>
    <row r="1627" spans="1:65" s="120" customFormat="1" ht="12" x14ac:dyDescent="0.25">
      <c r="A1627" s="120" t="s">
        <v>166</v>
      </c>
      <c r="B1627" s="120">
        <v>4206</v>
      </c>
      <c r="C1627" s="120">
        <v>32</v>
      </c>
      <c r="D1627" s="120">
        <v>3879</v>
      </c>
      <c r="E1627" s="120">
        <v>10</v>
      </c>
      <c r="F1627" s="120">
        <v>275</v>
      </c>
      <c r="G1627" s="120">
        <v>1</v>
      </c>
      <c r="H1627" s="120">
        <v>4</v>
      </c>
      <c r="I1627" s="120">
        <v>1</v>
      </c>
      <c r="J1627" s="120">
        <v>3</v>
      </c>
      <c r="K1627" s="120">
        <v>0</v>
      </c>
      <c r="L1627" s="120">
        <v>0</v>
      </c>
      <c r="M1627" s="120">
        <v>0</v>
      </c>
      <c r="N1627" s="120">
        <v>0</v>
      </c>
      <c r="O1627" s="120">
        <v>0.76100000000000001</v>
      </c>
      <c r="P1627" s="120">
        <v>92.22</v>
      </c>
      <c r="Q1627" s="120">
        <v>0.214</v>
      </c>
      <c r="R1627" s="120">
        <v>6.516</v>
      </c>
      <c r="S1627" s="120">
        <v>2.4E-2</v>
      </c>
      <c r="T1627" s="120">
        <v>7.0999999999999994E-2</v>
      </c>
      <c r="U1627" s="120">
        <v>2.4E-2</v>
      </c>
      <c r="V1627" s="120">
        <v>4.8000000000000001E-2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578</v>
      </c>
      <c r="AB1627" s="120" t="s">
        <v>567</v>
      </c>
      <c r="AC1627" s="120" t="s">
        <v>576</v>
      </c>
      <c r="AD1627" s="120" t="s">
        <v>567</v>
      </c>
      <c r="AE1627" s="120" t="s">
        <v>458</v>
      </c>
      <c r="AF1627" s="120" t="s">
        <v>472</v>
      </c>
      <c r="AG1627" s="120" t="s">
        <v>495</v>
      </c>
      <c r="AH1627" s="120" t="s">
        <v>556</v>
      </c>
      <c r="AI1627" s="120" t="s">
        <v>455</v>
      </c>
      <c r="AJ1627" s="120" t="s">
        <v>512</v>
      </c>
      <c r="AK1627" s="120" t="s">
        <v>56</v>
      </c>
      <c r="AL1627" s="120" t="s">
        <v>444</v>
      </c>
      <c r="AM1627" s="120">
        <v>1</v>
      </c>
      <c r="AN1627" s="120">
        <v>14</v>
      </c>
      <c r="AO1627" s="120">
        <v>21</v>
      </c>
      <c r="AP1627" s="120">
        <v>41</v>
      </c>
      <c r="AQ1627" s="120">
        <v>397</v>
      </c>
      <c r="AR1627" s="120">
        <v>1689</v>
      </c>
      <c r="AS1627" s="120">
        <v>1517</v>
      </c>
      <c r="AT1627" s="120">
        <v>424</v>
      </c>
      <c r="AU1627" s="120">
        <v>79</v>
      </c>
      <c r="AV1627" s="120">
        <v>16</v>
      </c>
      <c r="AW1627" s="120">
        <v>4</v>
      </c>
      <c r="AX1627" s="120">
        <v>2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30</v>
      </c>
      <c r="BI1627" s="120">
        <v>29.9</v>
      </c>
      <c r="BJ1627" s="120">
        <v>34.4</v>
      </c>
      <c r="BK1627" s="120">
        <v>37.799999999999997</v>
      </c>
      <c r="BL1627" s="120">
        <v>278</v>
      </c>
      <c r="BM1627" s="120" t="s">
        <v>434</v>
      </c>
    </row>
    <row r="1630" spans="1:65" s="115" customFormat="1" x14ac:dyDescent="0.25">
      <c r="A1630" s="115" t="s">
        <v>194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238</v>
      </c>
      <c r="AR1633" s="118" t="s">
        <v>51</v>
      </c>
      <c r="AS1633" s="118" t="s">
        <v>239</v>
      </c>
      <c r="AT1633" s="118" t="s">
        <v>240</v>
      </c>
      <c r="AU1633" s="118" t="s">
        <v>241</v>
      </c>
      <c r="AV1633" s="118" t="s">
        <v>242</v>
      </c>
      <c r="AW1633" s="118" t="s">
        <v>52</v>
      </c>
      <c r="AX1633" s="118" t="s">
        <v>243</v>
      </c>
      <c r="AY1633" s="118" t="s">
        <v>244</v>
      </c>
      <c r="AZ1633" s="118" t="s">
        <v>245</v>
      </c>
      <c r="BA1633" s="118" t="s">
        <v>246</v>
      </c>
      <c r="BB1633" s="118" t="s">
        <v>53</v>
      </c>
      <c r="BC1633" s="118" t="s">
        <v>247</v>
      </c>
      <c r="BD1633" s="118" t="s">
        <v>15</v>
      </c>
      <c r="BE1633" s="118" t="s">
        <v>248</v>
      </c>
      <c r="BF1633" s="118" t="s">
        <v>16</v>
      </c>
      <c r="BG1633" s="118" t="s">
        <v>236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238</v>
      </c>
      <c r="AQ1634" s="118" t="s">
        <v>51</v>
      </c>
      <c r="AR1634" s="118" t="s">
        <v>239</v>
      </c>
      <c r="AS1634" s="118" t="s">
        <v>240</v>
      </c>
      <c r="AT1634" s="118" t="s">
        <v>241</v>
      </c>
      <c r="AU1634" s="118" t="s">
        <v>242</v>
      </c>
      <c r="AV1634" s="118" t="s">
        <v>52</v>
      </c>
      <c r="AW1634" s="118" t="s">
        <v>243</v>
      </c>
      <c r="AX1634" s="118" t="s">
        <v>244</v>
      </c>
      <c r="AY1634" s="118" t="s">
        <v>245</v>
      </c>
      <c r="AZ1634" s="118" t="s">
        <v>246</v>
      </c>
      <c r="BA1634" s="118" t="s">
        <v>53</v>
      </c>
      <c r="BB1634" s="118" t="s">
        <v>247</v>
      </c>
      <c r="BC1634" s="118" t="s">
        <v>15</v>
      </c>
      <c r="BD1634" s="118" t="s">
        <v>248</v>
      </c>
      <c r="BE1634" s="118" t="s">
        <v>16</v>
      </c>
      <c r="BF1634" s="118" t="s">
        <v>236</v>
      </c>
      <c r="BG1634" s="118" t="s">
        <v>249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195</v>
      </c>
      <c r="B1635" s="119">
        <v>4711</v>
      </c>
      <c r="C1635" s="119">
        <v>20</v>
      </c>
      <c r="D1635" s="119">
        <v>4372</v>
      </c>
      <c r="E1635" s="119">
        <v>24</v>
      </c>
      <c r="F1635" s="119">
        <v>289</v>
      </c>
      <c r="G1635" s="119">
        <v>3</v>
      </c>
      <c r="H1635" s="119">
        <v>2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0.42499999999999999</v>
      </c>
      <c r="P1635" s="119">
        <v>92.8</v>
      </c>
      <c r="Q1635" s="119">
        <v>0.50900000000000001</v>
      </c>
      <c r="R1635" s="119">
        <v>6.1349999999999998</v>
      </c>
      <c r="S1635" s="119">
        <v>6.4000000000000001E-2</v>
      </c>
      <c r="T1635" s="119">
        <v>4.2000000000000003E-2</v>
      </c>
      <c r="U1635" s="119">
        <v>2.1000000000000001E-2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478</v>
      </c>
      <c r="AB1635" s="119" t="s">
        <v>562</v>
      </c>
      <c r="AC1635" s="119" t="s">
        <v>142</v>
      </c>
      <c r="AD1635" s="119" t="s">
        <v>455</v>
      </c>
      <c r="AE1635" s="119" t="s">
        <v>102</v>
      </c>
      <c r="AF1635" s="119" t="s">
        <v>449</v>
      </c>
      <c r="AG1635" s="119" t="s">
        <v>471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5</v>
      </c>
      <c r="AN1635" s="119">
        <v>37</v>
      </c>
      <c r="AO1635" s="119">
        <v>55</v>
      </c>
      <c r="AP1635" s="119">
        <v>118</v>
      </c>
      <c r="AQ1635" s="119">
        <v>811</v>
      </c>
      <c r="AR1635" s="119">
        <v>2341</v>
      </c>
      <c r="AS1635" s="119">
        <v>1136</v>
      </c>
      <c r="AT1635" s="119">
        <v>183</v>
      </c>
      <c r="AU1635" s="119">
        <v>21</v>
      </c>
      <c r="AV1635" s="119">
        <v>4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27.7</v>
      </c>
      <c r="BI1635" s="119">
        <v>27.9</v>
      </c>
      <c r="BJ1635" s="119">
        <v>31.9</v>
      </c>
      <c r="BK1635" s="119">
        <v>34.799999999999997</v>
      </c>
      <c r="BL1635" s="119">
        <v>88</v>
      </c>
      <c r="BM1635" s="119" t="s">
        <v>433</v>
      </c>
    </row>
    <row r="1636" spans="1:65" s="119" customFormat="1" ht="11.4" x14ac:dyDescent="0.2">
      <c r="A1636" s="119" t="s">
        <v>195</v>
      </c>
      <c r="B1636" s="119">
        <v>4065</v>
      </c>
      <c r="C1636" s="119">
        <v>31</v>
      </c>
      <c r="D1636" s="119">
        <v>3710</v>
      </c>
      <c r="E1636" s="119">
        <v>9</v>
      </c>
      <c r="F1636" s="119">
        <v>304</v>
      </c>
      <c r="G1636" s="119">
        <v>2</v>
      </c>
      <c r="H1636" s="119">
        <v>4</v>
      </c>
      <c r="I1636" s="119">
        <v>3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0.76300000000000001</v>
      </c>
      <c r="P1636" s="119">
        <v>91.27</v>
      </c>
      <c r="Q1636" s="119">
        <v>0.221</v>
      </c>
      <c r="R1636" s="119">
        <v>7.4779999999999998</v>
      </c>
      <c r="S1636" s="119">
        <v>4.9000000000000002E-2</v>
      </c>
      <c r="T1636" s="119">
        <v>9.8000000000000004E-2</v>
      </c>
      <c r="U1636" s="119">
        <v>7.3999999999999996E-2</v>
      </c>
      <c r="V1636" s="119">
        <v>4.9000000000000002E-2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590</v>
      </c>
      <c r="AB1636" s="119" t="s">
        <v>563</v>
      </c>
      <c r="AC1636" s="119" t="s">
        <v>435</v>
      </c>
      <c r="AD1636" s="119" t="s">
        <v>560</v>
      </c>
      <c r="AE1636" s="119" t="s">
        <v>460</v>
      </c>
      <c r="AF1636" s="119" t="s">
        <v>449</v>
      </c>
      <c r="AG1636" s="119" t="s">
        <v>457</v>
      </c>
      <c r="AH1636" s="119" t="s">
        <v>500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0</v>
      </c>
      <c r="AO1636" s="119">
        <v>7</v>
      </c>
      <c r="AP1636" s="119">
        <v>37</v>
      </c>
      <c r="AQ1636" s="119">
        <v>468</v>
      </c>
      <c r="AR1636" s="119">
        <v>1681</v>
      </c>
      <c r="AS1636" s="119">
        <v>1390</v>
      </c>
      <c r="AT1636" s="119">
        <v>394</v>
      </c>
      <c r="AU1636" s="119">
        <v>69</v>
      </c>
      <c r="AV1636" s="119">
        <v>13</v>
      </c>
      <c r="AW1636" s="119">
        <v>4</v>
      </c>
      <c r="AX1636" s="119">
        <v>0</v>
      </c>
      <c r="AY1636" s="119">
        <v>1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29.8</v>
      </c>
      <c r="BI1636" s="119">
        <v>29.6</v>
      </c>
      <c r="BJ1636" s="119">
        <v>34.200000000000003</v>
      </c>
      <c r="BK1636" s="119">
        <v>37.5</v>
      </c>
      <c r="BL1636" s="119">
        <v>236</v>
      </c>
      <c r="BM1636" s="119" t="s">
        <v>434</v>
      </c>
    </row>
    <row r="1637" spans="1:65" s="119" customFormat="1" ht="11.4" x14ac:dyDescent="0.2">
      <c r="A1637" s="119" t="s">
        <v>196</v>
      </c>
      <c r="B1637" s="119">
        <v>4886</v>
      </c>
      <c r="C1637" s="119">
        <v>27</v>
      </c>
      <c r="D1637" s="119">
        <v>4496</v>
      </c>
      <c r="E1637" s="119">
        <v>15</v>
      </c>
      <c r="F1637" s="119">
        <v>331</v>
      </c>
      <c r="G1637" s="119">
        <v>6</v>
      </c>
      <c r="H1637" s="119">
        <v>4</v>
      </c>
      <c r="I1637" s="119">
        <v>1</v>
      </c>
      <c r="J1637" s="119">
        <v>4</v>
      </c>
      <c r="K1637" s="119">
        <v>0</v>
      </c>
      <c r="L1637" s="119">
        <v>2</v>
      </c>
      <c r="M1637" s="119">
        <v>0</v>
      </c>
      <c r="N1637" s="119">
        <v>0</v>
      </c>
      <c r="O1637" s="119">
        <v>0.55300000000000005</v>
      </c>
      <c r="P1637" s="119">
        <v>92.02</v>
      </c>
      <c r="Q1637" s="119">
        <v>0.307</v>
      </c>
      <c r="R1637" s="119">
        <v>6.774</v>
      </c>
      <c r="S1637" s="119">
        <v>0.123</v>
      </c>
      <c r="T1637" s="119">
        <v>8.2000000000000003E-2</v>
      </c>
      <c r="U1637" s="119">
        <v>0.02</v>
      </c>
      <c r="V1637" s="119">
        <v>8.2000000000000003E-2</v>
      </c>
      <c r="W1637" s="119">
        <v>0</v>
      </c>
      <c r="X1637" s="119">
        <v>4.1000000000000002E-2</v>
      </c>
      <c r="Y1637" s="119">
        <v>0</v>
      </c>
      <c r="Z1637" s="119">
        <v>0</v>
      </c>
      <c r="AA1637" s="119" t="s">
        <v>550</v>
      </c>
      <c r="AB1637" s="119" t="s">
        <v>577</v>
      </c>
      <c r="AC1637" s="119" t="s">
        <v>479</v>
      </c>
      <c r="AD1637" s="119" t="s">
        <v>600</v>
      </c>
      <c r="AE1637" s="119" t="s">
        <v>188</v>
      </c>
      <c r="AF1637" s="119" t="s">
        <v>178</v>
      </c>
      <c r="AG1637" s="119" t="s">
        <v>690</v>
      </c>
      <c r="AH1637" s="119" t="s">
        <v>560</v>
      </c>
      <c r="AI1637" s="119" t="s">
        <v>56</v>
      </c>
      <c r="AJ1637" s="119" t="s">
        <v>184</v>
      </c>
      <c r="AK1637" s="119" t="s">
        <v>56</v>
      </c>
      <c r="AL1637" s="119" t="s">
        <v>56</v>
      </c>
      <c r="AM1637" s="119">
        <v>12</v>
      </c>
      <c r="AN1637" s="119">
        <v>98</v>
      </c>
      <c r="AO1637" s="119">
        <v>73</v>
      </c>
      <c r="AP1637" s="119">
        <v>171</v>
      </c>
      <c r="AQ1637" s="119">
        <v>755</v>
      </c>
      <c r="AR1637" s="119">
        <v>2417</v>
      </c>
      <c r="AS1637" s="119">
        <v>1164</v>
      </c>
      <c r="AT1637" s="119">
        <v>170</v>
      </c>
      <c r="AU1637" s="119">
        <v>22</v>
      </c>
      <c r="AV1637" s="119">
        <v>3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27.3</v>
      </c>
      <c r="BI1637" s="119">
        <v>27.8</v>
      </c>
      <c r="BJ1637" s="119">
        <v>31.8</v>
      </c>
      <c r="BK1637" s="119">
        <v>34.4</v>
      </c>
      <c r="BL1637" s="119">
        <v>80</v>
      </c>
      <c r="BM1637" s="119" t="s">
        <v>433</v>
      </c>
    </row>
    <row r="1638" spans="1:65" s="119" customFormat="1" ht="11.4" x14ac:dyDescent="0.2">
      <c r="A1638" s="119" t="s">
        <v>196</v>
      </c>
      <c r="B1638" s="119">
        <v>4198</v>
      </c>
      <c r="C1638" s="119">
        <v>28</v>
      </c>
      <c r="D1638" s="119">
        <v>3827</v>
      </c>
      <c r="E1638" s="119">
        <v>12</v>
      </c>
      <c r="F1638" s="119">
        <v>323</v>
      </c>
      <c r="G1638" s="119">
        <v>1</v>
      </c>
      <c r="H1638" s="119">
        <v>2</v>
      </c>
      <c r="I1638" s="119">
        <v>0</v>
      </c>
      <c r="J1638" s="119">
        <v>4</v>
      </c>
      <c r="K1638" s="119">
        <v>0</v>
      </c>
      <c r="L1638" s="119">
        <v>1</v>
      </c>
      <c r="M1638" s="119">
        <v>0</v>
      </c>
      <c r="N1638" s="119">
        <v>0</v>
      </c>
      <c r="O1638" s="119">
        <v>0.66700000000000004</v>
      </c>
      <c r="P1638" s="119">
        <v>91.16</v>
      </c>
      <c r="Q1638" s="119">
        <v>0.28599999999999998</v>
      </c>
      <c r="R1638" s="119">
        <v>7.694</v>
      </c>
      <c r="S1638" s="119">
        <v>2.4E-2</v>
      </c>
      <c r="T1638" s="119">
        <v>4.8000000000000001E-2</v>
      </c>
      <c r="U1638" s="119">
        <v>0</v>
      </c>
      <c r="V1638" s="119">
        <v>9.5000000000000001E-2</v>
      </c>
      <c r="W1638" s="119">
        <v>0</v>
      </c>
      <c r="X1638" s="119">
        <v>2.4E-2</v>
      </c>
      <c r="Y1638" s="119">
        <v>0</v>
      </c>
      <c r="Z1638" s="119">
        <v>0</v>
      </c>
      <c r="AA1638" s="119" t="s">
        <v>481</v>
      </c>
      <c r="AB1638" s="119" t="s">
        <v>500</v>
      </c>
      <c r="AC1638" s="119" t="s">
        <v>463</v>
      </c>
      <c r="AD1638" s="119" t="s">
        <v>500</v>
      </c>
      <c r="AE1638" s="119" t="s">
        <v>547</v>
      </c>
      <c r="AF1638" s="119" t="s">
        <v>448</v>
      </c>
      <c r="AG1638" s="119" t="s">
        <v>56</v>
      </c>
      <c r="AH1638" s="119" t="s">
        <v>556</v>
      </c>
      <c r="AI1638" s="119" t="s">
        <v>56</v>
      </c>
      <c r="AJ1638" s="119" t="s">
        <v>517</v>
      </c>
      <c r="AK1638" s="119" t="s">
        <v>56</v>
      </c>
      <c r="AL1638" s="119" t="s">
        <v>56</v>
      </c>
      <c r="AM1638" s="119">
        <v>0</v>
      </c>
      <c r="AN1638" s="119">
        <v>4</v>
      </c>
      <c r="AO1638" s="119">
        <v>9</v>
      </c>
      <c r="AP1638" s="119">
        <v>49</v>
      </c>
      <c r="AQ1638" s="119">
        <v>539</v>
      </c>
      <c r="AR1638" s="119">
        <v>1868</v>
      </c>
      <c r="AS1638" s="119">
        <v>1332</v>
      </c>
      <c r="AT1638" s="119">
        <v>329</v>
      </c>
      <c r="AU1638" s="119">
        <v>55</v>
      </c>
      <c r="AV1638" s="119">
        <v>7</v>
      </c>
      <c r="AW1638" s="119">
        <v>5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29.3</v>
      </c>
      <c r="BI1638" s="119">
        <v>29.1</v>
      </c>
      <c r="BJ1638" s="119">
        <v>33.6</v>
      </c>
      <c r="BK1638" s="119">
        <v>37.1</v>
      </c>
      <c r="BL1638" s="119">
        <v>220</v>
      </c>
      <c r="BM1638" s="119" t="s">
        <v>434</v>
      </c>
    </row>
    <row r="1639" spans="1:65" s="119" customFormat="1" ht="11.4" x14ac:dyDescent="0.2">
      <c r="A1639" s="119" t="s">
        <v>197</v>
      </c>
      <c r="B1639" s="119">
        <v>4979</v>
      </c>
      <c r="C1639" s="119">
        <v>23</v>
      </c>
      <c r="D1639" s="119">
        <v>4628</v>
      </c>
      <c r="E1639" s="119">
        <v>14</v>
      </c>
      <c r="F1639" s="119">
        <v>306</v>
      </c>
      <c r="G1639" s="119">
        <v>3</v>
      </c>
      <c r="H1639" s="119">
        <v>3</v>
      </c>
      <c r="I1639" s="119">
        <v>2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0.46200000000000002</v>
      </c>
      <c r="P1639" s="119">
        <v>92.95</v>
      </c>
      <c r="Q1639" s="119">
        <v>0.28100000000000003</v>
      </c>
      <c r="R1639" s="119">
        <v>6.1459999999999999</v>
      </c>
      <c r="S1639" s="119">
        <v>0.06</v>
      </c>
      <c r="T1639" s="119">
        <v>0.06</v>
      </c>
      <c r="U1639" s="119">
        <v>0.04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543</v>
      </c>
      <c r="AB1639" s="119" t="s">
        <v>455</v>
      </c>
      <c r="AC1639" s="119" t="s">
        <v>442</v>
      </c>
      <c r="AD1639" s="119" t="s">
        <v>557</v>
      </c>
      <c r="AE1639" s="119" t="s">
        <v>443</v>
      </c>
      <c r="AF1639" s="119" t="s">
        <v>119</v>
      </c>
      <c r="AG1639" s="119" t="s">
        <v>490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21</v>
      </c>
      <c r="AO1639" s="119">
        <v>51</v>
      </c>
      <c r="AP1639" s="119">
        <v>100</v>
      </c>
      <c r="AQ1639" s="119">
        <v>817</v>
      </c>
      <c r="AR1639" s="119">
        <v>2569</v>
      </c>
      <c r="AS1639" s="119">
        <v>1227</v>
      </c>
      <c r="AT1639" s="119">
        <v>175</v>
      </c>
      <c r="AU1639" s="119">
        <v>19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27.9</v>
      </c>
      <c r="BI1639" s="119">
        <v>28</v>
      </c>
      <c r="BJ1639" s="119">
        <v>31.8</v>
      </c>
      <c r="BK1639" s="119">
        <v>34.4</v>
      </c>
      <c r="BL1639" s="119">
        <v>69</v>
      </c>
      <c r="BM1639" s="119" t="s">
        <v>433</v>
      </c>
    </row>
    <row r="1640" spans="1:65" s="119" customFormat="1" ht="11.4" x14ac:dyDescent="0.2">
      <c r="A1640" s="119" t="s">
        <v>197</v>
      </c>
      <c r="B1640" s="119">
        <v>4367</v>
      </c>
      <c r="C1640" s="119">
        <v>27</v>
      </c>
      <c r="D1640" s="119">
        <v>3997</v>
      </c>
      <c r="E1640" s="119">
        <v>6</v>
      </c>
      <c r="F1640" s="119">
        <v>328</v>
      </c>
      <c r="G1640" s="119">
        <v>2</v>
      </c>
      <c r="H1640" s="119">
        <v>7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0.61799999999999999</v>
      </c>
      <c r="P1640" s="119">
        <v>91.53</v>
      </c>
      <c r="Q1640" s="119">
        <v>0.13700000000000001</v>
      </c>
      <c r="R1640" s="119">
        <v>7.5110000000000001</v>
      </c>
      <c r="S1640" s="119">
        <v>4.5999999999999999E-2</v>
      </c>
      <c r="T1640" s="119">
        <v>0.16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573</v>
      </c>
      <c r="AB1640" s="119" t="s">
        <v>512</v>
      </c>
      <c r="AC1640" s="119" t="s">
        <v>576</v>
      </c>
      <c r="AD1640" s="119" t="s">
        <v>500</v>
      </c>
      <c r="AE1640" s="119" t="s">
        <v>468</v>
      </c>
      <c r="AF1640" s="119" t="s">
        <v>159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2</v>
      </c>
      <c r="AN1640" s="119">
        <v>1</v>
      </c>
      <c r="AO1640" s="119">
        <v>7</v>
      </c>
      <c r="AP1640" s="119">
        <v>51</v>
      </c>
      <c r="AQ1640" s="119">
        <v>480</v>
      </c>
      <c r="AR1640" s="119">
        <v>1923</v>
      </c>
      <c r="AS1640" s="119">
        <v>1487</v>
      </c>
      <c r="AT1640" s="119">
        <v>355</v>
      </c>
      <c r="AU1640" s="119">
        <v>46</v>
      </c>
      <c r="AV1640" s="119">
        <v>9</v>
      </c>
      <c r="AW1640" s="119">
        <v>4</v>
      </c>
      <c r="AX1640" s="119">
        <v>2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29.5</v>
      </c>
      <c r="BI1640" s="119">
        <v>29.4</v>
      </c>
      <c r="BJ1640" s="119">
        <v>33.6</v>
      </c>
      <c r="BK1640" s="119">
        <v>36.799999999999997</v>
      </c>
      <c r="BL1640" s="119">
        <v>203</v>
      </c>
      <c r="BM1640" s="119" t="s">
        <v>434</v>
      </c>
    </row>
    <row r="1641" spans="1:65" s="119" customFormat="1" ht="11.4" x14ac:dyDescent="0.2">
      <c r="A1641" s="119" t="s">
        <v>198</v>
      </c>
      <c r="B1641" s="119">
        <v>4904</v>
      </c>
      <c r="C1641" s="119">
        <v>30</v>
      </c>
      <c r="D1641" s="119">
        <v>4551</v>
      </c>
      <c r="E1641" s="119">
        <v>11</v>
      </c>
      <c r="F1641" s="119">
        <v>302</v>
      </c>
      <c r="G1641" s="119">
        <v>2</v>
      </c>
      <c r="H1641" s="119">
        <v>2</v>
      </c>
      <c r="I1641" s="119">
        <v>0</v>
      </c>
      <c r="J1641" s="119">
        <v>3</v>
      </c>
      <c r="K1641" s="119">
        <v>0</v>
      </c>
      <c r="L1641" s="119">
        <v>3</v>
      </c>
      <c r="M1641" s="119">
        <v>0</v>
      </c>
      <c r="N1641" s="119">
        <v>0</v>
      </c>
      <c r="O1641" s="119">
        <v>0.61199999999999999</v>
      </c>
      <c r="P1641" s="119">
        <v>92.8</v>
      </c>
      <c r="Q1641" s="119">
        <v>0.224</v>
      </c>
      <c r="R1641" s="119">
        <v>6.1580000000000004</v>
      </c>
      <c r="S1641" s="119">
        <v>4.1000000000000002E-2</v>
      </c>
      <c r="T1641" s="119">
        <v>4.1000000000000002E-2</v>
      </c>
      <c r="U1641" s="119">
        <v>0</v>
      </c>
      <c r="V1641" s="119">
        <v>6.0999999999999999E-2</v>
      </c>
      <c r="W1641" s="119">
        <v>0</v>
      </c>
      <c r="X1641" s="119">
        <v>6.0999999999999999E-2</v>
      </c>
      <c r="Y1641" s="119">
        <v>0</v>
      </c>
      <c r="Z1641" s="119">
        <v>0</v>
      </c>
      <c r="AA1641" s="119" t="s">
        <v>530</v>
      </c>
      <c r="AB1641" s="119" t="s">
        <v>565</v>
      </c>
      <c r="AC1641" s="119" t="s">
        <v>466</v>
      </c>
      <c r="AD1641" s="119" t="s">
        <v>446</v>
      </c>
      <c r="AE1641" s="119" t="s">
        <v>442</v>
      </c>
      <c r="AF1641" s="119" t="s">
        <v>484</v>
      </c>
      <c r="AG1641" s="119" t="s">
        <v>56</v>
      </c>
      <c r="AH1641" s="119" t="s">
        <v>446</v>
      </c>
      <c r="AI1641" s="119" t="s">
        <v>56</v>
      </c>
      <c r="AJ1641" s="119" t="s">
        <v>479</v>
      </c>
      <c r="AK1641" s="119" t="s">
        <v>56</v>
      </c>
      <c r="AL1641" s="119" t="s">
        <v>56</v>
      </c>
      <c r="AM1641" s="119">
        <v>0</v>
      </c>
      <c r="AN1641" s="119">
        <v>5</v>
      </c>
      <c r="AO1641" s="119">
        <v>18</v>
      </c>
      <c r="AP1641" s="119">
        <v>93</v>
      </c>
      <c r="AQ1641" s="119">
        <v>649</v>
      </c>
      <c r="AR1641" s="119">
        <v>2506</v>
      </c>
      <c r="AS1641" s="119">
        <v>1375</v>
      </c>
      <c r="AT1641" s="119">
        <v>227</v>
      </c>
      <c r="AU1641" s="119">
        <v>29</v>
      </c>
      <c r="AV1641" s="119">
        <v>2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28.5</v>
      </c>
      <c r="BI1641" s="119">
        <v>28.5</v>
      </c>
      <c r="BJ1641" s="119">
        <v>32.4</v>
      </c>
      <c r="BK1641" s="119">
        <v>35.200000000000003</v>
      </c>
      <c r="BL1641" s="119">
        <v>127</v>
      </c>
      <c r="BM1641" s="119" t="s">
        <v>433</v>
      </c>
    </row>
    <row r="1642" spans="1:65" s="119" customFormat="1" ht="11.4" x14ac:dyDescent="0.2">
      <c r="A1642" s="119" t="s">
        <v>198</v>
      </c>
      <c r="B1642" s="119">
        <v>4395</v>
      </c>
      <c r="C1642" s="119">
        <v>40</v>
      </c>
      <c r="D1642" s="119">
        <v>3977</v>
      </c>
      <c r="E1642" s="119">
        <v>9</v>
      </c>
      <c r="F1642" s="119">
        <v>356</v>
      </c>
      <c r="G1642" s="119">
        <v>1</v>
      </c>
      <c r="H1642" s="119">
        <v>3</v>
      </c>
      <c r="I1642" s="119">
        <v>1</v>
      </c>
      <c r="J1642" s="119">
        <v>7</v>
      </c>
      <c r="K1642" s="119">
        <v>1</v>
      </c>
      <c r="L1642" s="119">
        <v>0</v>
      </c>
      <c r="M1642" s="119">
        <v>0</v>
      </c>
      <c r="N1642" s="119">
        <v>0</v>
      </c>
      <c r="O1642" s="119">
        <v>0.91</v>
      </c>
      <c r="P1642" s="119">
        <v>90.49</v>
      </c>
      <c r="Q1642" s="119">
        <v>0.20499999999999999</v>
      </c>
      <c r="R1642" s="119">
        <v>8.1</v>
      </c>
      <c r="S1642" s="119">
        <v>2.3E-2</v>
      </c>
      <c r="T1642" s="119">
        <v>6.8000000000000005E-2</v>
      </c>
      <c r="U1642" s="119">
        <v>2.3E-2</v>
      </c>
      <c r="V1642" s="119">
        <v>0.159</v>
      </c>
      <c r="W1642" s="119">
        <v>2.3E-2</v>
      </c>
      <c r="X1642" s="119">
        <v>0</v>
      </c>
      <c r="Y1642" s="119">
        <v>0</v>
      </c>
      <c r="Z1642" s="119">
        <v>0</v>
      </c>
      <c r="AA1642" s="119" t="s">
        <v>563</v>
      </c>
      <c r="AB1642" s="119" t="s">
        <v>541</v>
      </c>
      <c r="AC1642" s="119" t="s">
        <v>463</v>
      </c>
      <c r="AD1642" s="119" t="s">
        <v>567</v>
      </c>
      <c r="AE1642" s="119" t="s">
        <v>460</v>
      </c>
      <c r="AF1642" s="119" t="s">
        <v>444</v>
      </c>
      <c r="AG1642" s="119" t="s">
        <v>567</v>
      </c>
      <c r="AH1642" s="119" t="s">
        <v>513</v>
      </c>
      <c r="AI1642" s="119" t="s">
        <v>563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0</v>
      </c>
      <c r="AO1642" s="119">
        <v>12</v>
      </c>
      <c r="AP1642" s="119">
        <v>39</v>
      </c>
      <c r="AQ1642" s="119">
        <v>420</v>
      </c>
      <c r="AR1642" s="119">
        <v>1800</v>
      </c>
      <c r="AS1642" s="119">
        <v>1556</v>
      </c>
      <c r="AT1642" s="119">
        <v>449</v>
      </c>
      <c r="AU1642" s="119">
        <v>96</v>
      </c>
      <c r="AV1642" s="119">
        <v>18</v>
      </c>
      <c r="AW1642" s="119">
        <v>3</v>
      </c>
      <c r="AX1642" s="119">
        <v>2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30.1</v>
      </c>
      <c r="BI1642" s="119">
        <v>29.8</v>
      </c>
      <c r="BJ1642" s="119">
        <v>34.5</v>
      </c>
      <c r="BK1642" s="119">
        <v>38</v>
      </c>
      <c r="BL1642" s="119">
        <v>309</v>
      </c>
      <c r="BM1642" s="119" t="s">
        <v>434</v>
      </c>
    </row>
    <row r="1643" spans="1:65" s="119" customFormat="1" ht="11.4" x14ac:dyDescent="0.2">
      <c r="A1643" s="119" t="s">
        <v>199</v>
      </c>
      <c r="B1643" s="119">
        <v>4666</v>
      </c>
      <c r="C1643" s="119">
        <v>31</v>
      </c>
      <c r="D1643" s="119">
        <v>4321</v>
      </c>
      <c r="E1643" s="119">
        <v>22</v>
      </c>
      <c r="F1643" s="119">
        <v>287</v>
      </c>
      <c r="G1643" s="119">
        <v>2</v>
      </c>
      <c r="H1643" s="119">
        <v>1</v>
      </c>
      <c r="I1643" s="119">
        <v>0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0.66400000000000003</v>
      </c>
      <c r="P1643" s="119">
        <v>92.61</v>
      </c>
      <c r="Q1643" s="119">
        <v>0.47099999999999997</v>
      </c>
      <c r="R1643" s="119">
        <v>6.1509999999999998</v>
      </c>
      <c r="S1643" s="119">
        <v>4.2999999999999997E-2</v>
      </c>
      <c r="T1643" s="119">
        <v>2.1000000000000001E-2</v>
      </c>
      <c r="U1643" s="119">
        <v>0</v>
      </c>
      <c r="V1643" s="119">
        <v>4.2999999999999997E-2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513</v>
      </c>
      <c r="AB1643" s="119" t="s">
        <v>480</v>
      </c>
      <c r="AC1643" s="119" t="s">
        <v>540</v>
      </c>
      <c r="AD1643" s="119" t="s">
        <v>578</v>
      </c>
      <c r="AE1643" s="119" t="s">
        <v>119</v>
      </c>
      <c r="AF1643" s="119" t="s">
        <v>531</v>
      </c>
      <c r="AG1643" s="119" t="s">
        <v>56</v>
      </c>
      <c r="AH1643" s="119" t="s">
        <v>543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7</v>
      </c>
      <c r="AO1643" s="119">
        <v>23</v>
      </c>
      <c r="AP1643" s="119">
        <v>68</v>
      </c>
      <c r="AQ1643" s="119">
        <v>550</v>
      </c>
      <c r="AR1643" s="119">
        <v>2331</v>
      </c>
      <c r="AS1643" s="119">
        <v>1399</v>
      </c>
      <c r="AT1643" s="119">
        <v>249</v>
      </c>
      <c r="AU1643" s="119">
        <v>32</v>
      </c>
      <c r="AV1643" s="119">
        <v>4</v>
      </c>
      <c r="AW1643" s="119">
        <v>1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28.8</v>
      </c>
      <c r="BI1643" s="119">
        <v>28.8</v>
      </c>
      <c r="BJ1643" s="119">
        <v>32.700000000000003</v>
      </c>
      <c r="BK1643" s="119">
        <v>35.5</v>
      </c>
      <c r="BL1643" s="119">
        <v>126</v>
      </c>
      <c r="BM1643" s="119" t="s">
        <v>433</v>
      </c>
    </row>
    <row r="1644" spans="1:65" s="119" customFormat="1" ht="11.4" x14ac:dyDescent="0.2">
      <c r="A1644" s="119" t="s">
        <v>199</v>
      </c>
      <c r="B1644" s="119">
        <v>3843</v>
      </c>
      <c r="C1644" s="119">
        <v>34</v>
      </c>
      <c r="D1644" s="119">
        <v>3490</v>
      </c>
      <c r="E1644" s="119">
        <v>17</v>
      </c>
      <c r="F1644" s="119">
        <v>292</v>
      </c>
      <c r="G1644" s="119">
        <v>1</v>
      </c>
      <c r="H1644" s="119">
        <v>3</v>
      </c>
      <c r="I1644" s="119">
        <v>3</v>
      </c>
      <c r="J1644" s="119">
        <v>3</v>
      </c>
      <c r="K1644" s="119">
        <v>0</v>
      </c>
      <c r="L1644" s="119">
        <v>0</v>
      </c>
      <c r="M1644" s="119">
        <v>0</v>
      </c>
      <c r="N1644" s="119">
        <v>0</v>
      </c>
      <c r="O1644" s="119">
        <v>0.88500000000000001</v>
      </c>
      <c r="P1644" s="119">
        <v>90.81</v>
      </c>
      <c r="Q1644" s="119">
        <v>0.442</v>
      </c>
      <c r="R1644" s="119">
        <v>7.5979999999999999</v>
      </c>
      <c r="S1644" s="119">
        <v>2.5999999999999999E-2</v>
      </c>
      <c r="T1644" s="119">
        <v>7.8E-2</v>
      </c>
      <c r="U1644" s="119">
        <v>7.8E-2</v>
      </c>
      <c r="V1644" s="119">
        <v>7.8E-2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552</v>
      </c>
      <c r="AB1644" s="119" t="s">
        <v>518</v>
      </c>
      <c r="AC1644" s="119" t="s">
        <v>483</v>
      </c>
      <c r="AD1644" s="119" t="s">
        <v>528</v>
      </c>
      <c r="AE1644" s="119" t="s">
        <v>609</v>
      </c>
      <c r="AF1644" s="119" t="s">
        <v>553</v>
      </c>
      <c r="AG1644" s="119" t="s">
        <v>568</v>
      </c>
      <c r="AH1644" s="119" t="s">
        <v>609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0</v>
      </c>
      <c r="AO1644" s="119">
        <v>6</v>
      </c>
      <c r="AP1644" s="119">
        <v>32</v>
      </c>
      <c r="AQ1644" s="119">
        <v>285</v>
      </c>
      <c r="AR1644" s="119">
        <v>1434</v>
      </c>
      <c r="AS1644" s="119">
        <v>1526</v>
      </c>
      <c r="AT1644" s="119">
        <v>453</v>
      </c>
      <c r="AU1644" s="119">
        <v>83</v>
      </c>
      <c r="AV1644" s="119">
        <v>19</v>
      </c>
      <c r="AW1644" s="119">
        <v>2</v>
      </c>
      <c r="AX1644" s="119">
        <v>2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30.6</v>
      </c>
      <c r="BI1644" s="119">
        <v>30.4</v>
      </c>
      <c r="BJ1644" s="119">
        <v>34.9</v>
      </c>
      <c r="BK1644" s="119">
        <v>38.1</v>
      </c>
      <c r="BL1644" s="119">
        <v>295</v>
      </c>
      <c r="BM1644" s="119" t="s">
        <v>434</v>
      </c>
    </row>
    <row r="1645" spans="1:65" s="119" customFormat="1" ht="11.4" x14ac:dyDescent="0.2">
      <c r="A1645" s="119" t="s">
        <v>200</v>
      </c>
      <c r="B1645" s="119">
        <v>4523</v>
      </c>
      <c r="C1645" s="119">
        <v>25</v>
      </c>
      <c r="D1645" s="119">
        <v>4340</v>
      </c>
      <c r="E1645" s="119">
        <v>15</v>
      </c>
      <c r="F1645" s="119">
        <v>139</v>
      </c>
      <c r="G1645" s="119">
        <v>1</v>
      </c>
      <c r="H1645" s="119">
        <v>1</v>
      </c>
      <c r="I1645" s="119">
        <v>0</v>
      </c>
      <c r="J1645" s="119">
        <v>1</v>
      </c>
      <c r="K1645" s="119">
        <v>0</v>
      </c>
      <c r="L1645" s="119">
        <v>1</v>
      </c>
      <c r="M1645" s="119">
        <v>0</v>
      </c>
      <c r="N1645" s="119">
        <v>0</v>
      </c>
      <c r="O1645" s="119">
        <v>0.55300000000000005</v>
      </c>
      <c r="P1645" s="119">
        <v>95.95</v>
      </c>
      <c r="Q1645" s="119">
        <v>0.33200000000000002</v>
      </c>
      <c r="R1645" s="119">
        <v>3.073</v>
      </c>
      <c r="S1645" s="119">
        <v>2.1999999999999999E-2</v>
      </c>
      <c r="T1645" s="119">
        <v>2.1999999999999999E-2</v>
      </c>
      <c r="U1645" s="119">
        <v>0</v>
      </c>
      <c r="V1645" s="119">
        <v>2.1999999999999999E-2</v>
      </c>
      <c r="W1645" s="119">
        <v>0</v>
      </c>
      <c r="X1645" s="119">
        <v>2.1999999999999999E-2</v>
      </c>
      <c r="Y1645" s="119">
        <v>0</v>
      </c>
      <c r="Z1645" s="119">
        <v>0</v>
      </c>
      <c r="AA1645" s="119" t="s">
        <v>531</v>
      </c>
      <c r="AB1645" s="119" t="s">
        <v>500</v>
      </c>
      <c r="AC1645" s="119" t="s">
        <v>609</v>
      </c>
      <c r="AD1645" s="119" t="s">
        <v>513</v>
      </c>
      <c r="AE1645" s="119" t="s">
        <v>456</v>
      </c>
      <c r="AF1645" s="119" t="s">
        <v>467</v>
      </c>
      <c r="AG1645" s="119" t="s">
        <v>56</v>
      </c>
      <c r="AH1645" s="119" t="s">
        <v>444</v>
      </c>
      <c r="AI1645" s="119" t="s">
        <v>56</v>
      </c>
      <c r="AJ1645" s="119" t="s">
        <v>182</v>
      </c>
      <c r="AK1645" s="119" t="s">
        <v>56</v>
      </c>
      <c r="AL1645" s="119" t="s">
        <v>56</v>
      </c>
      <c r="AM1645" s="119">
        <v>0</v>
      </c>
      <c r="AN1645" s="119">
        <v>9</v>
      </c>
      <c r="AO1645" s="119">
        <v>13</v>
      </c>
      <c r="AP1645" s="119">
        <v>42</v>
      </c>
      <c r="AQ1645" s="119">
        <v>408</v>
      </c>
      <c r="AR1645" s="119">
        <v>2186</v>
      </c>
      <c r="AS1645" s="119">
        <v>1525</v>
      </c>
      <c r="AT1645" s="119">
        <v>275</v>
      </c>
      <c r="AU1645" s="119">
        <v>51</v>
      </c>
      <c r="AV1645" s="119">
        <v>12</v>
      </c>
      <c r="AW1645" s="119">
        <v>0</v>
      </c>
      <c r="AX1645" s="119">
        <v>2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29.4</v>
      </c>
      <c r="BI1645" s="119">
        <v>29.2</v>
      </c>
      <c r="BJ1645" s="119">
        <v>33.1</v>
      </c>
      <c r="BK1645" s="119">
        <v>36.200000000000003</v>
      </c>
      <c r="BL1645" s="119">
        <v>174</v>
      </c>
      <c r="BM1645" s="119" t="s">
        <v>433</v>
      </c>
    </row>
    <row r="1646" spans="1:65" s="119" customFormat="1" ht="11.4" x14ac:dyDescent="0.2">
      <c r="A1646" s="119" t="s">
        <v>200</v>
      </c>
      <c r="B1646" s="119">
        <v>4410</v>
      </c>
      <c r="C1646" s="119">
        <v>28</v>
      </c>
      <c r="D1646" s="119">
        <v>4183</v>
      </c>
      <c r="E1646" s="119">
        <v>8</v>
      </c>
      <c r="F1646" s="119">
        <v>183</v>
      </c>
      <c r="G1646" s="119">
        <v>2</v>
      </c>
      <c r="H1646" s="119">
        <v>2</v>
      </c>
      <c r="I1646" s="119">
        <v>1</v>
      </c>
      <c r="J1646" s="119">
        <v>1</v>
      </c>
      <c r="K1646" s="119">
        <v>1</v>
      </c>
      <c r="L1646" s="119">
        <v>1</v>
      </c>
      <c r="M1646" s="119">
        <v>0</v>
      </c>
      <c r="N1646" s="119">
        <v>0</v>
      </c>
      <c r="O1646" s="119">
        <v>0.63500000000000001</v>
      </c>
      <c r="P1646" s="119">
        <v>94.85</v>
      </c>
      <c r="Q1646" s="119">
        <v>0.18099999999999999</v>
      </c>
      <c r="R1646" s="119">
        <v>4.1500000000000004</v>
      </c>
      <c r="S1646" s="119">
        <v>4.4999999999999998E-2</v>
      </c>
      <c r="T1646" s="119">
        <v>4.4999999999999998E-2</v>
      </c>
      <c r="U1646" s="119">
        <v>2.3E-2</v>
      </c>
      <c r="V1646" s="119">
        <v>2.3E-2</v>
      </c>
      <c r="W1646" s="119">
        <v>2.3E-2</v>
      </c>
      <c r="X1646" s="119">
        <v>2.3E-2</v>
      </c>
      <c r="Y1646" s="119">
        <v>0</v>
      </c>
      <c r="Z1646" s="119">
        <v>0</v>
      </c>
      <c r="AA1646" s="119" t="s">
        <v>532</v>
      </c>
      <c r="AB1646" s="119" t="s">
        <v>539</v>
      </c>
      <c r="AC1646" s="119" t="s">
        <v>577</v>
      </c>
      <c r="AD1646" s="119" t="s">
        <v>568</v>
      </c>
      <c r="AE1646" s="119" t="s">
        <v>530</v>
      </c>
      <c r="AF1646" s="119" t="s">
        <v>609</v>
      </c>
      <c r="AG1646" s="119" t="s">
        <v>458</v>
      </c>
      <c r="AH1646" s="119" t="s">
        <v>435</v>
      </c>
      <c r="AI1646" s="119" t="s">
        <v>544</v>
      </c>
      <c r="AJ1646" s="119" t="s">
        <v>578</v>
      </c>
      <c r="AK1646" s="119" t="s">
        <v>56</v>
      </c>
      <c r="AL1646" s="119" t="s">
        <v>56</v>
      </c>
      <c r="AM1646" s="119">
        <v>0</v>
      </c>
      <c r="AN1646" s="119">
        <v>1</v>
      </c>
      <c r="AO1646" s="119">
        <v>2</v>
      </c>
      <c r="AP1646" s="119">
        <v>27</v>
      </c>
      <c r="AQ1646" s="119">
        <v>283</v>
      </c>
      <c r="AR1646" s="119">
        <v>1666</v>
      </c>
      <c r="AS1646" s="119">
        <v>1752</v>
      </c>
      <c r="AT1646" s="119">
        <v>533</v>
      </c>
      <c r="AU1646" s="119">
        <v>111</v>
      </c>
      <c r="AV1646" s="119">
        <v>26</v>
      </c>
      <c r="AW1646" s="119">
        <v>4</v>
      </c>
      <c r="AX1646" s="119">
        <v>4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30.9</v>
      </c>
      <c r="BI1646" s="119">
        <v>30.5</v>
      </c>
      <c r="BJ1646" s="119">
        <v>35.1</v>
      </c>
      <c r="BK1646" s="119">
        <v>38.799999999999997</v>
      </c>
      <c r="BL1646" s="119">
        <v>380</v>
      </c>
      <c r="BM1646" s="119" t="s">
        <v>434</v>
      </c>
    </row>
    <row r="1647" spans="1:65" s="119" customFormat="1" ht="11.4" x14ac:dyDescent="0.2">
      <c r="A1647" s="119" t="s">
        <v>201</v>
      </c>
      <c r="B1647" s="119">
        <v>4175</v>
      </c>
      <c r="C1647" s="119">
        <v>28</v>
      </c>
      <c r="D1647" s="119">
        <v>4026</v>
      </c>
      <c r="E1647" s="119">
        <v>16</v>
      </c>
      <c r="F1647" s="119">
        <v>100</v>
      </c>
      <c r="G1647" s="119">
        <v>2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1</v>
      </c>
      <c r="O1647" s="119">
        <v>0.67100000000000004</v>
      </c>
      <c r="P1647" s="119">
        <v>96.43</v>
      </c>
      <c r="Q1647" s="119">
        <v>0.38300000000000001</v>
      </c>
      <c r="R1647" s="119">
        <v>2.395</v>
      </c>
      <c r="S1647" s="119">
        <v>4.8000000000000001E-2</v>
      </c>
      <c r="T1647" s="119">
        <v>4.8000000000000001E-2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2.4E-2</v>
      </c>
      <c r="AA1647" s="119" t="s">
        <v>540</v>
      </c>
      <c r="AB1647" s="119" t="s">
        <v>530</v>
      </c>
      <c r="AC1647" s="119" t="s">
        <v>576</v>
      </c>
      <c r="AD1647" s="119" t="s">
        <v>543</v>
      </c>
      <c r="AE1647" s="119" t="s">
        <v>483</v>
      </c>
      <c r="AF1647" s="119" t="s">
        <v>185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467</v>
      </c>
      <c r="AM1647" s="119">
        <v>0</v>
      </c>
      <c r="AN1647" s="119">
        <v>6</v>
      </c>
      <c r="AO1647" s="119">
        <v>37</v>
      </c>
      <c r="AP1647" s="119">
        <v>29</v>
      </c>
      <c r="AQ1647" s="119">
        <v>479</v>
      </c>
      <c r="AR1647" s="119">
        <v>1989</v>
      </c>
      <c r="AS1647" s="119">
        <v>1340</v>
      </c>
      <c r="AT1647" s="119">
        <v>234</v>
      </c>
      <c r="AU1647" s="119">
        <v>41</v>
      </c>
      <c r="AV1647" s="119">
        <v>14</v>
      </c>
      <c r="AW1647" s="119">
        <v>4</v>
      </c>
      <c r="AX1647" s="119">
        <v>2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29.1</v>
      </c>
      <c r="BI1647" s="119">
        <v>29</v>
      </c>
      <c r="BJ1647" s="119">
        <v>33.1</v>
      </c>
      <c r="BK1647" s="119">
        <v>36</v>
      </c>
      <c r="BL1647" s="119">
        <v>154</v>
      </c>
      <c r="BM1647" s="119" t="s">
        <v>433</v>
      </c>
    </row>
    <row r="1648" spans="1:65" s="119" customFormat="1" ht="11.4" x14ac:dyDescent="0.2">
      <c r="A1648" s="119" t="s">
        <v>201</v>
      </c>
      <c r="B1648" s="119">
        <v>4162</v>
      </c>
      <c r="C1648" s="119">
        <v>39</v>
      </c>
      <c r="D1648" s="119">
        <v>3967</v>
      </c>
      <c r="E1648" s="119">
        <v>8</v>
      </c>
      <c r="F1648" s="119">
        <v>136</v>
      </c>
      <c r="G1648" s="119">
        <v>0</v>
      </c>
      <c r="H1648" s="119">
        <v>5</v>
      </c>
      <c r="I1648" s="119">
        <v>0</v>
      </c>
      <c r="J1648" s="119">
        <v>2</v>
      </c>
      <c r="K1648" s="119">
        <v>1</v>
      </c>
      <c r="L1648" s="119">
        <v>1</v>
      </c>
      <c r="M1648" s="119">
        <v>0</v>
      </c>
      <c r="N1648" s="119">
        <v>3</v>
      </c>
      <c r="O1648" s="119">
        <v>0.93700000000000006</v>
      </c>
      <c r="P1648" s="119">
        <v>95.31</v>
      </c>
      <c r="Q1648" s="119">
        <v>0.192</v>
      </c>
      <c r="R1648" s="119">
        <v>3.2679999999999998</v>
      </c>
      <c r="S1648" s="119">
        <v>0</v>
      </c>
      <c r="T1648" s="119">
        <v>0.12</v>
      </c>
      <c r="U1648" s="119">
        <v>0</v>
      </c>
      <c r="V1648" s="119">
        <v>4.8000000000000001E-2</v>
      </c>
      <c r="W1648" s="119">
        <v>2.4E-2</v>
      </c>
      <c r="X1648" s="119">
        <v>2.4E-2</v>
      </c>
      <c r="Y1648" s="119">
        <v>0</v>
      </c>
      <c r="Z1648" s="119">
        <v>7.1999999999999995E-2</v>
      </c>
      <c r="AA1648" s="119" t="s">
        <v>600</v>
      </c>
      <c r="AB1648" s="119" t="s">
        <v>512</v>
      </c>
      <c r="AC1648" s="119" t="s">
        <v>459</v>
      </c>
      <c r="AD1648" s="119" t="s">
        <v>541</v>
      </c>
      <c r="AE1648" s="119" t="s">
        <v>56</v>
      </c>
      <c r="AF1648" s="119" t="s">
        <v>169</v>
      </c>
      <c r="AG1648" s="119" t="s">
        <v>56</v>
      </c>
      <c r="AH1648" s="119" t="s">
        <v>600</v>
      </c>
      <c r="AI1648" s="119" t="s">
        <v>467</v>
      </c>
      <c r="AJ1648" s="119" t="s">
        <v>457</v>
      </c>
      <c r="AK1648" s="119" t="s">
        <v>56</v>
      </c>
      <c r="AL1648" s="119" t="s">
        <v>444</v>
      </c>
      <c r="AM1648" s="119">
        <v>7</v>
      </c>
      <c r="AN1648" s="119">
        <v>93</v>
      </c>
      <c r="AO1648" s="119">
        <v>104</v>
      </c>
      <c r="AP1648" s="119">
        <v>52</v>
      </c>
      <c r="AQ1648" s="119">
        <v>303</v>
      </c>
      <c r="AR1648" s="119">
        <v>1448</v>
      </c>
      <c r="AS1648" s="119">
        <v>1578</v>
      </c>
      <c r="AT1648" s="119">
        <v>458</v>
      </c>
      <c r="AU1648" s="119">
        <v>94</v>
      </c>
      <c r="AV1648" s="119">
        <v>21</v>
      </c>
      <c r="AW1648" s="119">
        <v>3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29.6</v>
      </c>
      <c r="BI1648" s="119">
        <v>30.1</v>
      </c>
      <c r="BJ1648" s="119">
        <v>34.700000000000003</v>
      </c>
      <c r="BK1648" s="119">
        <v>38.1</v>
      </c>
      <c r="BL1648" s="119">
        <v>302</v>
      </c>
      <c r="BM1648" s="119" t="s">
        <v>434</v>
      </c>
    </row>
    <row r="1649" spans="1:65" s="120" customFormat="1" ht="12" x14ac:dyDescent="0.25">
      <c r="A1649" s="120" t="s">
        <v>202</v>
      </c>
      <c r="B1649" s="120">
        <v>32844</v>
      </c>
      <c r="C1649" s="120">
        <v>184</v>
      </c>
      <c r="D1649" s="120">
        <v>30734</v>
      </c>
      <c r="E1649" s="120">
        <v>117</v>
      </c>
      <c r="F1649" s="120">
        <v>1754</v>
      </c>
      <c r="G1649" s="120">
        <v>19</v>
      </c>
      <c r="H1649" s="120">
        <v>15</v>
      </c>
      <c r="I1649" s="120">
        <v>4</v>
      </c>
      <c r="J1649" s="120">
        <v>10</v>
      </c>
      <c r="K1649" s="120">
        <v>0</v>
      </c>
      <c r="L1649" s="120">
        <v>6</v>
      </c>
      <c r="M1649" s="120">
        <v>0</v>
      </c>
      <c r="N1649" s="120">
        <v>1</v>
      </c>
      <c r="O1649" s="120">
        <v>0.56000000000000005</v>
      </c>
      <c r="P1649" s="120">
        <v>93.58</v>
      </c>
      <c r="Q1649" s="120">
        <v>0.35599999999999998</v>
      </c>
      <c r="R1649" s="120">
        <v>5.34</v>
      </c>
      <c r="S1649" s="120">
        <v>5.8000000000000003E-2</v>
      </c>
      <c r="T1649" s="120">
        <v>4.5999999999999999E-2</v>
      </c>
      <c r="U1649" s="120">
        <v>1.2E-2</v>
      </c>
      <c r="V1649" s="120">
        <v>0.03</v>
      </c>
      <c r="W1649" s="120">
        <v>0</v>
      </c>
      <c r="X1649" s="120">
        <v>1.7999999999999999E-2</v>
      </c>
      <c r="Y1649" s="120">
        <v>0</v>
      </c>
      <c r="Z1649" s="120">
        <v>3.0000000000000001E-3</v>
      </c>
      <c r="AA1649" s="120" t="s">
        <v>603</v>
      </c>
      <c r="AB1649" s="120" t="s">
        <v>603</v>
      </c>
      <c r="AC1649" s="120" t="s">
        <v>463</v>
      </c>
      <c r="AD1649" s="120" t="s">
        <v>446</v>
      </c>
      <c r="AE1649" s="120" t="s">
        <v>482</v>
      </c>
      <c r="AF1649" s="120" t="s">
        <v>428</v>
      </c>
      <c r="AG1649" s="120" t="s">
        <v>466</v>
      </c>
      <c r="AH1649" s="120" t="s">
        <v>556</v>
      </c>
      <c r="AI1649" s="120" t="s">
        <v>56</v>
      </c>
      <c r="AJ1649" s="120" t="s">
        <v>58</v>
      </c>
      <c r="AK1649" s="120" t="s">
        <v>56</v>
      </c>
      <c r="AL1649" s="120" t="s">
        <v>467</v>
      </c>
      <c r="AM1649" s="120">
        <v>17</v>
      </c>
      <c r="AN1649" s="120">
        <v>183</v>
      </c>
      <c r="AO1649" s="120">
        <v>270</v>
      </c>
      <c r="AP1649" s="120">
        <v>621</v>
      </c>
      <c r="AQ1649" s="120">
        <v>4469</v>
      </c>
      <c r="AR1649" s="120">
        <v>16339</v>
      </c>
      <c r="AS1649" s="120">
        <v>9166</v>
      </c>
      <c r="AT1649" s="120">
        <v>1513</v>
      </c>
      <c r="AU1649" s="120">
        <v>215</v>
      </c>
      <c r="AV1649" s="120">
        <v>39</v>
      </c>
      <c r="AW1649" s="120">
        <v>6</v>
      </c>
      <c r="AX1649" s="120">
        <v>6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28.4</v>
      </c>
      <c r="BI1649" s="120">
        <v>28.5</v>
      </c>
      <c r="BJ1649" s="120">
        <v>32.4</v>
      </c>
      <c r="BK1649" s="120">
        <v>35.200000000000003</v>
      </c>
      <c r="BL1649" s="120">
        <v>818</v>
      </c>
      <c r="BM1649" s="120" t="s">
        <v>433</v>
      </c>
    </row>
    <row r="1650" spans="1:65" s="120" customFormat="1" ht="12" x14ac:dyDescent="0.25">
      <c r="A1650" s="120" t="s">
        <v>202</v>
      </c>
      <c r="B1650" s="120">
        <v>29440</v>
      </c>
      <c r="C1650" s="120">
        <v>227</v>
      </c>
      <c r="D1650" s="120">
        <v>27151</v>
      </c>
      <c r="E1650" s="120">
        <v>69</v>
      </c>
      <c r="F1650" s="120">
        <v>1922</v>
      </c>
      <c r="G1650" s="120">
        <v>9</v>
      </c>
      <c r="H1650" s="120">
        <v>26</v>
      </c>
      <c r="I1650" s="120">
        <v>8</v>
      </c>
      <c r="J1650" s="120">
        <v>19</v>
      </c>
      <c r="K1650" s="120">
        <v>3</v>
      </c>
      <c r="L1650" s="120">
        <v>3</v>
      </c>
      <c r="M1650" s="120">
        <v>0</v>
      </c>
      <c r="N1650" s="120">
        <v>3</v>
      </c>
      <c r="O1650" s="120">
        <v>0.77100000000000002</v>
      </c>
      <c r="P1650" s="120">
        <v>92.22</v>
      </c>
      <c r="Q1650" s="120">
        <v>0.23400000000000001</v>
      </c>
      <c r="R1650" s="120">
        <v>6.5289999999999999</v>
      </c>
      <c r="S1650" s="120">
        <v>3.1E-2</v>
      </c>
      <c r="T1650" s="120">
        <v>8.7999999999999995E-2</v>
      </c>
      <c r="U1650" s="120">
        <v>2.7E-2</v>
      </c>
      <c r="V1650" s="120">
        <v>6.5000000000000002E-2</v>
      </c>
      <c r="W1650" s="120">
        <v>0.01</v>
      </c>
      <c r="X1650" s="120">
        <v>0.01</v>
      </c>
      <c r="Y1650" s="120">
        <v>0</v>
      </c>
      <c r="Z1650" s="120">
        <v>0.01</v>
      </c>
      <c r="AA1650" s="120" t="s">
        <v>578</v>
      </c>
      <c r="AB1650" s="120" t="s">
        <v>567</v>
      </c>
      <c r="AC1650" s="120" t="s">
        <v>576</v>
      </c>
      <c r="AD1650" s="120" t="s">
        <v>567</v>
      </c>
      <c r="AE1650" s="120" t="s">
        <v>458</v>
      </c>
      <c r="AF1650" s="120" t="s">
        <v>472</v>
      </c>
      <c r="AG1650" s="120" t="s">
        <v>495</v>
      </c>
      <c r="AH1650" s="120" t="s">
        <v>556</v>
      </c>
      <c r="AI1650" s="120" t="s">
        <v>455</v>
      </c>
      <c r="AJ1650" s="120" t="s">
        <v>512</v>
      </c>
      <c r="AK1650" s="120" t="s">
        <v>56</v>
      </c>
      <c r="AL1650" s="120" t="s">
        <v>444</v>
      </c>
      <c r="AM1650" s="120">
        <v>10</v>
      </c>
      <c r="AN1650" s="120">
        <v>99</v>
      </c>
      <c r="AO1650" s="120">
        <v>147</v>
      </c>
      <c r="AP1650" s="120">
        <v>287</v>
      </c>
      <c r="AQ1650" s="120">
        <v>2778</v>
      </c>
      <c r="AR1650" s="120">
        <v>11820</v>
      </c>
      <c r="AS1650" s="120">
        <v>10621</v>
      </c>
      <c r="AT1650" s="120">
        <v>2971</v>
      </c>
      <c r="AU1650" s="120">
        <v>554</v>
      </c>
      <c r="AV1650" s="120">
        <v>113</v>
      </c>
      <c r="AW1650" s="120">
        <v>25</v>
      </c>
      <c r="AX1650" s="120">
        <v>12</v>
      </c>
      <c r="AY1650" s="120">
        <v>2</v>
      </c>
      <c r="AZ1650" s="120">
        <v>1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30</v>
      </c>
      <c r="BI1650" s="120">
        <v>29.9</v>
      </c>
      <c r="BJ1650" s="120">
        <v>34.4</v>
      </c>
      <c r="BK1650" s="120">
        <v>37.799999999999997</v>
      </c>
      <c r="BL1650" s="120">
        <v>1945</v>
      </c>
      <c r="BM1650" s="120" t="s">
        <v>434</v>
      </c>
    </row>
    <row r="1653" spans="1:65" s="115" customFormat="1" x14ac:dyDescent="0.25">
      <c r="A1653" s="115" t="s">
        <v>203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238</v>
      </c>
      <c r="AR1656" s="118" t="s">
        <v>51</v>
      </c>
      <c r="AS1656" s="118" t="s">
        <v>239</v>
      </c>
      <c r="AT1656" s="118" t="s">
        <v>240</v>
      </c>
      <c r="AU1656" s="118" t="s">
        <v>241</v>
      </c>
      <c r="AV1656" s="118" t="s">
        <v>242</v>
      </c>
      <c r="AW1656" s="118" t="s">
        <v>52</v>
      </c>
      <c r="AX1656" s="118" t="s">
        <v>243</v>
      </c>
      <c r="AY1656" s="118" t="s">
        <v>244</v>
      </c>
      <c r="AZ1656" s="118" t="s">
        <v>245</v>
      </c>
      <c r="BA1656" s="118" t="s">
        <v>246</v>
      </c>
      <c r="BB1656" s="118" t="s">
        <v>53</v>
      </c>
      <c r="BC1656" s="118" t="s">
        <v>247</v>
      </c>
      <c r="BD1656" s="118" t="s">
        <v>15</v>
      </c>
      <c r="BE1656" s="118" t="s">
        <v>248</v>
      </c>
      <c r="BF1656" s="118" t="s">
        <v>16</v>
      </c>
      <c r="BG1656" s="118" t="s">
        <v>236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238</v>
      </c>
      <c r="AQ1657" s="118" t="s">
        <v>51</v>
      </c>
      <c r="AR1657" s="118" t="s">
        <v>239</v>
      </c>
      <c r="AS1657" s="118" t="s">
        <v>240</v>
      </c>
      <c r="AT1657" s="118" t="s">
        <v>241</v>
      </c>
      <c r="AU1657" s="118" t="s">
        <v>242</v>
      </c>
      <c r="AV1657" s="118" t="s">
        <v>52</v>
      </c>
      <c r="AW1657" s="118" t="s">
        <v>243</v>
      </c>
      <c r="AX1657" s="118" t="s">
        <v>244</v>
      </c>
      <c r="AY1657" s="118" t="s">
        <v>245</v>
      </c>
      <c r="AZ1657" s="118" t="s">
        <v>246</v>
      </c>
      <c r="BA1657" s="118" t="s">
        <v>53</v>
      </c>
      <c r="BB1657" s="118" t="s">
        <v>247</v>
      </c>
      <c r="BC1657" s="118" t="s">
        <v>15</v>
      </c>
      <c r="BD1657" s="118" t="s">
        <v>248</v>
      </c>
      <c r="BE1657" s="118" t="s">
        <v>16</v>
      </c>
      <c r="BF1657" s="118" t="s">
        <v>236</v>
      </c>
      <c r="BG1657" s="118" t="s">
        <v>249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202</v>
      </c>
      <c r="B1658" s="120">
        <v>32844</v>
      </c>
      <c r="C1658" s="120">
        <v>184</v>
      </c>
      <c r="D1658" s="120">
        <v>30734</v>
      </c>
      <c r="E1658" s="120">
        <v>117</v>
      </c>
      <c r="F1658" s="120">
        <v>1754</v>
      </c>
      <c r="G1658" s="120">
        <v>19</v>
      </c>
      <c r="H1658" s="120">
        <v>15</v>
      </c>
      <c r="I1658" s="120">
        <v>4</v>
      </c>
      <c r="J1658" s="120">
        <v>10</v>
      </c>
      <c r="K1658" s="120">
        <v>0</v>
      </c>
      <c r="L1658" s="120">
        <v>6</v>
      </c>
      <c r="M1658" s="120">
        <v>0</v>
      </c>
      <c r="N1658" s="120">
        <v>1</v>
      </c>
      <c r="O1658" s="120">
        <v>0.56000000000000005</v>
      </c>
      <c r="P1658" s="120">
        <v>93.58</v>
      </c>
      <c r="Q1658" s="120">
        <v>0.35599999999999998</v>
      </c>
      <c r="R1658" s="120">
        <v>5.34</v>
      </c>
      <c r="S1658" s="120">
        <v>5.8000000000000003E-2</v>
      </c>
      <c r="T1658" s="120">
        <v>4.5999999999999999E-2</v>
      </c>
      <c r="U1658" s="120">
        <v>1.2E-2</v>
      </c>
      <c r="V1658" s="120">
        <v>0.03</v>
      </c>
      <c r="W1658" s="120">
        <v>0</v>
      </c>
      <c r="X1658" s="120">
        <v>1.7999999999999999E-2</v>
      </c>
      <c r="Y1658" s="120">
        <v>0</v>
      </c>
      <c r="Z1658" s="120">
        <v>3.0000000000000001E-3</v>
      </c>
      <c r="AA1658" s="120" t="s">
        <v>603</v>
      </c>
      <c r="AB1658" s="120" t="s">
        <v>603</v>
      </c>
      <c r="AC1658" s="120" t="s">
        <v>463</v>
      </c>
      <c r="AD1658" s="120" t="s">
        <v>446</v>
      </c>
      <c r="AE1658" s="120" t="s">
        <v>482</v>
      </c>
      <c r="AF1658" s="120" t="s">
        <v>428</v>
      </c>
      <c r="AG1658" s="120" t="s">
        <v>466</v>
      </c>
      <c r="AH1658" s="120" t="s">
        <v>556</v>
      </c>
      <c r="AI1658" s="120" t="s">
        <v>56</v>
      </c>
      <c r="AJ1658" s="120" t="s">
        <v>58</v>
      </c>
      <c r="AK1658" s="120" t="s">
        <v>56</v>
      </c>
      <c r="AL1658" s="120" t="s">
        <v>467</v>
      </c>
      <c r="AM1658" s="120">
        <v>17</v>
      </c>
      <c r="AN1658" s="120">
        <v>183</v>
      </c>
      <c r="AO1658" s="120">
        <v>270</v>
      </c>
      <c r="AP1658" s="120">
        <v>621</v>
      </c>
      <c r="AQ1658" s="120">
        <v>4469</v>
      </c>
      <c r="AR1658" s="120">
        <v>16339</v>
      </c>
      <c r="AS1658" s="120">
        <v>9166</v>
      </c>
      <c r="AT1658" s="120">
        <v>1513</v>
      </c>
      <c r="AU1658" s="120">
        <v>215</v>
      </c>
      <c r="AV1658" s="120">
        <v>39</v>
      </c>
      <c r="AW1658" s="120">
        <v>6</v>
      </c>
      <c r="AX1658" s="120">
        <v>6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28.4</v>
      </c>
      <c r="BI1658" s="120">
        <v>28.5</v>
      </c>
      <c r="BJ1658" s="120">
        <v>32.4</v>
      </c>
      <c r="BK1658" s="120">
        <v>35.200000000000003</v>
      </c>
      <c r="BL1658" s="120">
        <v>818</v>
      </c>
      <c r="BM1658" s="120" t="s">
        <v>433</v>
      </c>
    </row>
    <row r="1659" spans="1:65" s="120" customFormat="1" ht="12" x14ac:dyDescent="0.25">
      <c r="A1659" s="120" t="s">
        <v>202</v>
      </c>
      <c r="B1659" s="120">
        <v>29440</v>
      </c>
      <c r="C1659" s="120">
        <v>227</v>
      </c>
      <c r="D1659" s="120">
        <v>27151</v>
      </c>
      <c r="E1659" s="120">
        <v>69</v>
      </c>
      <c r="F1659" s="120">
        <v>1922</v>
      </c>
      <c r="G1659" s="120">
        <v>9</v>
      </c>
      <c r="H1659" s="120">
        <v>26</v>
      </c>
      <c r="I1659" s="120">
        <v>8</v>
      </c>
      <c r="J1659" s="120">
        <v>19</v>
      </c>
      <c r="K1659" s="120">
        <v>3</v>
      </c>
      <c r="L1659" s="120">
        <v>3</v>
      </c>
      <c r="M1659" s="120">
        <v>0</v>
      </c>
      <c r="N1659" s="120">
        <v>3</v>
      </c>
      <c r="O1659" s="120">
        <v>0.77100000000000002</v>
      </c>
      <c r="P1659" s="120">
        <v>92.22</v>
      </c>
      <c r="Q1659" s="120">
        <v>0.23400000000000001</v>
      </c>
      <c r="R1659" s="120">
        <v>6.5289999999999999</v>
      </c>
      <c r="S1659" s="120">
        <v>3.1E-2</v>
      </c>
      <c r="T1659" s="120">
        <v>8.7999999999999995E-2</v>
      </c>
      <c r="U1659" s="120">
        <v>2.7E-2</v>
      </c>
      <c r="V1659" s="120">
        <v>6.5000000000000002E-2</v>
      </c>
      <c r="W1659" s="120">
        <v>0.01</v>
      </c>
      <c r="X1659" s="120">
        <v>0.01</v>
      </c>
      <c r="Y1659" s="120">
        <v>0</v>
      </c>
      <c r="Z1659" s="120">
        <v>0.01</v>
      </c>
      <c r="AA1659" s="120" t="s">
        <v>578</v>
      </c>
      <c r="AB1659" s="120" t="s">
        <v>567</v>
      </c>
      <c r="AC1659" s="120" t="s">
        <v>576</v>
      </c>
      <c r="AD1659" s="120" t="s">
        <v>567</v>
      </c>
      <c r="AE1659" s="120" t="s">
        <v>458</v>
      </c>
      <c r="AF1659" s="120" t="s">
        <v>472</v>
      </c>
      <c r="AG1659" s="120" t="s">
        <v>495</v>
      </c>
      <c r="AH1659" s="120" t="s">
        <v>556</v>
      </c>
      <c r="AI1659" s="120" t="s">
        <v>455</v>
      </c>
      <c r="AJ1659" s="120" t="s">
        <v>512</v>
      </c>
      <c r="AK1659" s="120" t="s">
        <v>56</v>
      </c>
      <c r="AL1659" s="120" t="s">
        <v>444</v>
      </c>
      <c r="AM1659" s="120">
        <v>10</v>
      </c>
      <c r="AN1659" s="120">
        <v>99</v>
      </c>
      <c r="AO1659" s="120">
        <v>147</v>
      </c>
      <c r="AP1659" s="120">
        <v>287</v>
      </c>
      <c r="AQ1659" s="120">
        <v>2778</v>
      </c>
      <c r="AR1659" s="120">
        <v>11820</v>
      </c>
      <c r="AS1659" s="120">
        <v>10621</v>
      </c>
      <c r="AT1659" s="120">
        <v>2971</v>
      </c>
      <c r="AU1659" s="120">
        <v>554</v>
      </c>
      <c r="AV1659" s="120">
        <v>113</v>
      </c>
      <c r="AW1659" s="120">
        <v>25</v>
      </c>
      <c r="AX1659" s="120">
        <v>12</v>
      </c>
      <c r="AY1659" s="120">
        <v>2</v>
      </c>
      <c r="AZ1659" s="120">
        <v>1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30</v>
      </c>
      <c r="BI1659" s="120">
        <v>29.9</v>
      </c>
      <c r="BJ1659" s="120">
        <v>34.4</v>
      </c>
      <c r="BK1659" s="120">
        <v>37.799999999999997</v>
      </c>
      <c r="BL1659" s="120">
        <v>1945</v>
      </c>
      <c r="BM1659" s="120" t="s">
        <v>434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206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2021-11-11T08:26:09Z</dcterms:modified>
</cp:coreProperties>
</file>